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Položky!$A$1:$G$217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15" i="3"/>
  <c r="BC215"/>
  <c r="BB215"/>
  <c r="BA215"/>
  <c r="G215"/>
  <c r="BD215" s="1"/>
  <c r="BE211"/>
  <c r="BE217" s="1"/>
  <c r="I13" i="2" s="1"/>
  <c r="BC211" i="3"/>
  <c r="BC217" s="1"/>
  <c r="G13" i="2" s="1"/>
  <c r="BB211" i="3"/>
  <c r="BA211"/>
  <c r="BA217" s="1"/>
  <c r="E13" i="2" s="1"/>
  <c r="G211" i="3"/>
  <c r="BD211" s="1"/>
  <c r="B13" i="2"/>
  <c r="A13"/>
  <c r="BB217" i="3"/>
  <c r="F13" i="2" s="1"/>
  <c r="G217" i="3"/>
  <c r="C217"/>
  <c r="BE206"/>
  <c r="BD206"/>
  <c r="BC206"/>
  <c r="BB206"/>
  <c r="BA206"/>
  <c r="G206"/>
  <c r="BE204"/>
  <c r="BD204"/>
  <c r="BC204"/>
  <c r="BB204"/>
  <c r="BA204"/>
  <c r="G204"/>
  <c r="BE202"/>
  <c r="BD202"/>
  <c r="BC202"/>
  <c r="BB202"/>
  <c r="BA202"/>
  <c r="G202"/>
  <c r="BE200"/>
  <c r="BD200"/>
  <c r="BC200"/>
  <c r="BB200"/>
  <c r="BA200"/>
  <c r="G200"/>
  <c r="BE198"/>
  <c r="BD198"/>
  <c r="BC198"/>
  <c r="BB198"/>
  <c r="BA198"/>
  <c r="G198"/>
  <c r="BE196"/>
  <c r="BD196"/>
  <c r="BC196"/>
  <c r="BB196"/>
  <c r="BA196"/>
  <c r="G196"/>
  <c r="BE194"/>
  <c r="BD194"/>
  <c r="BC194"/>
  <c r="BB194"/>
  <c r="BA194"/>
  <c r="G194"/>
  <c r="BE192"/>
  <c r="BD192"/>
  <c r="BC192"/>
  <c r="BB192"/>
  <c r="BA192"/>
  <c r="G192"/>
  <c r="BE189"/>
  <c r="BD189"/>
  <c r="BC189"/>
  <c r="BB189"/>
  <c r="BA189"/>
  <c r="G189"/>
  <c r="BE186"/>
  <c r="BD186"/>
  <c r="BC186"/>
  <c r="BB186"/>
  <c r="BA186"/>
  <c r="G186"/>
  <c r="BE183"/>
  <c r="BD183"/>
  <c r="BC183"/>
  <c r="BB183"/>
  <c r="BA183"/>
  <c r="G183"/>
  <c r="BE181"/>
  <c r="BD181"/>
  <c r="BC181"/>
  <c r="BB181"/>
  <c r="BA181"/>
  <c r="G181"/>
  <c r="BE179"/>
  <c r="BD179"/>
  <c r="BC179"/>
  <c r="BB179"/>
  <c r="BA179"/>
  <c r="G179"/>
  <c r="BE178"/>
  <c r="BD178"/>
  <c r="BC178"/>
  <c r="BB178"/>
  <c r="BA178"/>
  <c r="G178"/>
  <c r="BE177"/>
  <c r="BD177"/>
  <c r="BC177"/>
  <c r="BB177"/>
  <c r="BA177"/>
  <c r="G177"/>
  <c r="BE176"/>
  <c r="BD176"/>
  <c r="BC176"/>
  <c r="BB176"/>
  <c r="BA176"/>
  <c r="G176"/>
  <c r="BE175"/>
  <c r="BD175"/>
  <c r="BC175"/>
  <c r="BB175"/>
  <c r="BA175"/>
  <c r="G175"/>
  <c r="BE173"/>
  <c r="BD173"/>
  <c r="BC173"/>
  <c r="BB173"/>
  <c r="BA173"/>
  <c r="G173"/>
  <c r="BE172"/>
  <c r="BD172"/>
  <c r="BC172"/>
  <c r="BB172"/>
  <c r="BA172"/>
  <c r="G172"/>
  <c r="BE170"/>
  <c r="BC170"/>
  <c r="BB170"/>
  <c r="BA170"/>
  <c r="G170"/>
  <c r="BD170" s="1"/>
  <c r="BE166"/>
  <c r="BC166"/>
  <c r="BB166"/>
  <c r="BA166"/>
  <c r="G166"/>
  <c r="BD166" s="1"/>
  <c r="BE161"/>
  <c r="BC161"/>
  <c r="BB161"/>
  <c r="BA161"/>
  <c r="G161"/>
  <c r="BD161" s="1"/>
  <c r="BE159"/>
  <c r="BC159"/>
  <c r="BB159"/>
  <c r="BA159"/>
  <c r="G159"/>
  <c r="BD159" s="1"/>
  <c r="BE155"/>
  <c r="BC155"/>
  <c r="BB155"/>
  <c r="BA155"/>
  <c r="G155"/>
  <c r="BD155" s="1"/>
  <c r="BE147"/>
  <c r="BC147"/>
  <c r="BB147"/>
  <c r="BA147"/>
  <c r="G147"/>
  <c r="BD147" s="1"/>
  <c r="BE142"/>
  <c r="BC142"/>
  <c r="BB142"/>
  <c r="BA142"/>
  <c r="G142"/>
  <c r="BD142" s="1"/>
  <c r="BE140"/>
  <c r="BC140"/>
  <c r="BB140"/>
  <c r="BA140"/>
  <c r="G140"/>
  <c r="BD140" s="1"/>
  <c r="BE136"/>
  <c r="BC136"/>
  <c r="BB136"/>
  <c r="BA136"/>
  <c r="G136"/>
  <c r="BD136" s="1"/>
  <c r="BE134"/>
  <c r="BC134"/>
  <c r="BB134"/>
  <c r="BA134"/>
  <c r="G134"/>
  <c r="BD134" s="1"/>
  <c r="BE130"/>
  <c r="BC130"/>
  <c r="BB130"/>
  <c r="BA130"/>
  <c r="G130"/>
  <c r="BD130" s="1"/>
  <c r="BE123"/>
  <c r="BC123"/>
  <c r="BB123"/>
  <c r="BA123"/>
  <c r="G123"/>
  <c r="BD123" s="1"/>
  <c r="BE116"/>
  <c r="BC116"/>
  <c r="BB116"/>
  <c r="BA116"/>
  <c r="G116"/>
  <c r="BD116" s="1"/>
  <c r="BE114"/>
  <c r="BC114"/>
  <c r="BB114"/>
  <c r="BA114"/>
  <c r="G114"/>
  <c r="BD114" s="1"/>
  <c r="BE112"/>
  <c r="BC112"/>
  <c r="BB112"/>
  <c r="BA112"/>
  <c r="G112"/>
  <c r="BD112" s="1"/>
  <c r="BE110"/>
  <c r="BC110"/>
  <c r="BB110"/>
  <c r="BA110"/>
  <c r="G110"/>
  <c r="BD110" s="1"/>
  <c r="BE108"/>
  <c r="BC108"/>
  <c r="BB108"/>
  <c r="BA108"/>
  <c r="G108"/>
  <c r="BD108" s="1"/>
  <c r="BE106"/>
  <c r="BC106"/>
  <c r="BB106"/>
  <c r="BA106"/>
  <c r="G106"/>
  <c r="BD106" s="1"/>
  <c r="BE103"/>
  <c r="BC103"/>
  <c r="BB103"/>
  <c r="BA103"/>
  <c r="G103"/>
  <c r="BD103" s="1"/>
  <c r="BE98"/>
  <c r="BC98"/>
  <c r="BB98"/>
  <c r="BA98"/>
  <c r="G98"/>
  <c r="BD98" s="1"/>
  <c r="BE97"/>
  <c r="BC97"/>
  <c r="BB97"/>
  <c r="BA97"/>
  <c r="G97"/>
  <c r="BD97" s="1"/>
  <c r="BE95"/>
  <c r="BC95"/>
  <c r="BB95"/>
  <c r="BA95"/>
  <c r="G95"/>
  <c r="BD95" s="1"/>
  <c r="BE93"/>
  <c r="BC93"/>
  <c r="BB93"/>
  <c r="BA93"/>
  <c r="G93"/>
  <c r="BD93" s="1"/>
  <c r="BE91"/>
  <c r="BC91"/>
  <c r="BB91"/>
  <c r="BA91"/>
  <c r="G91"/>
  <c r="BD91" s="1"/>
  <c r="BE90"/>
  <c r="BC90"/>
  <c r="BB90"/>
  <c r="BA90"/>
  <c r="G90"/>
  <c r="BD90" s="1"/>
  <c r="BE89"/>
  <c r="BC89"/>
  <c r="BB89"/>
  <c r="BA89"/>
  <c r="G89"/>
  <c r="BD89" s="1"/>
  <c r="BE88"/>
  <c r="BC88"/>
  <c r="BB88"/>
  <c r="BA88"/>
  <c r="G88"/>
  <c r="BD88" s="1"/>
  <c r="BE87"/>
  <c r="BC87"/>
  <c r="BB87"/>
  <c r="BA87"/>
  <c r="G87"/>
  <c r="BD87" s="1"/>
  <c r="BE86"/>
  <c r="BC86"/>
  <c r="BB86"/>
  <c r="BA86"/>
  <c r="G86"/>
  <c r="BD86" s="1"/>
  <c r="BE85"/>
  <c r="BC85"/>
  <c r="BB85"/>
  <c r="BA85"/>
  <c r="G85"/>
  <c r="BD85" s="1"/>
  <c r="BE84"/>
  <c r="BC84"/>
  <c r="BB84"/>
  <c r="BA84"/>
  <c r="G84"/>
  <c r="BD84" s="1"/>
  <c r="BE83"/>
  <c r="BC83"/>
  <c r="BB83"/>
  <c r="BA83"/>
  <c r="G83"/>
  <c r="BD83" s="1"/>
  <c r="BE81"/>
  <c r="BC81"/>
  <c r="BB81"/>
  <c r="BA81"/>
  <c r="G81"/>
  <c r="BD81" s="1"/>
  <c r="BE79"/>
  <c r="BC79"/>
  <c r="BB79"/>
  <c r="BA79"/>
  <c r="G79"/>
  <c r="BD79" s="1"/>
  <c r="BE75"/>
  <c r="BC75"/>
  <c r="BB75"/>
  <c r="BA75"/>
  <c r="G75"/>
  <c r="BD75" s="1"/>
  <c r="BE73"/>
  <c r="BC73"/>
  <c r="BB73"/>
  <c r="BA73"/>
  <c r="G73"/>
  <c r="BD73" s="1"/>
  <c r="BE71"/>
  <c r="BC71"/>
  <c r="BB71"/>
  <c r="BA71"/>
  <c r="G71"/>
  <c r="BD71" s="1"/>
  <c r="BE68"/>
  <c r="BC68"/>
  <c r="BB68"/>
  <c r="BA68"/>
  <c r="G68"/>
  <c r="BD68" s="1"/>
  <c r="BE66"/>
  <c r="BC66"/>
  <c r="BB66"/>
  <c r="BA66"/>
  <c r="G66"/>
  <c r="BD66" s="1"/>
  <c r="BE64"/>
  <c r="BC64"/>
  <c r="BB64"/>
  <c r="BA64"/>
  <c r="G64"/>
  <c r="BD64" s="1"/>
  <c r="BE62"/>
  <c r="BC62"/>
  <c r="BB62"/>
  <c r="BA62"/>
  <c r="G62"/>
  <c r="BD62" s="1"/>
  <c r="BE60"/>
  <c r="BC60"/>
  <c r="BB60"/>
  <c r="BA60"/>
  <c r="G60"/>
  <c r="BD60" s="1"/>
  <c r="BE56"/>
  <c r="BC56"/>
  <c r="BB56"/>
  <c r="BA56"/>
  <c r="G56"/>
  <c r="BD56" s="1"/>
  <c r="BE54"/>
  <c r="BC54"/>
  <c r="BB54"/>
  <c r="BA54"/>
  <c r="G54"/>
  <c r="BD54" s="1"/>
  <c r="BE52"/>
  <c r="BC52"/>
  <c r="BB52"/>
  <c r="BA52"/>
  <c r="G52"/>
  <c r="BD52" s="1"/>
  <c r="B12" i="2"/>
  <c r="A12"/>
  <c r="BE209" i="3"/>
  <c r="I12" i="2" s="1"/>
  <c r="BC209" i="3"/>
  <c r="G12" i="2" s="1"/>
  <c r="BB209" i="3"/>
  <c r="F12" i="2" s="1"/>
  <c r="BA209" i="3"/>
  <c r="E12" i="2" s="1"/>
  <c r="G209" i="3"/>
  <c r="C209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4"/>
  <c r="BD44"/>
  <c r="BC44"/>
  <c r="BA44"/>
  <c r="G44"/>
  <c r="BB44" s="1"/>
  <c r="B11" i="2"/>
  <c r="A11"/>
  <c r="BE50" i="3"/>
  <c r="I11" i="2" s="1"/>
  <c r="BD50" i="3"/>
  <c r="H11" i="2" s="1"/>
  <c r="BC50" i="3"/>
  <c r="G11" i="2" s="1"/>
  <c r="BA50" i="3"/>
  <c r="E11" i="2" s="1"/>
  <c r="G50" i="3"/>
  <c r="C50"/>
  <c r="BE40"/>
  <c r="BD40"/>
  <c r="BC40"/>
  <c r="BA40"/>
  <c r="G40"/>
  <c r="BB40" s="1"/>
  <c r="BB42" s="1"/>
  <c r="F10" i="2" s="1"/>
  <c r="B10"/>
  <c r="A10"/>
  <c r="BE42" i="3"/>
  <c r="I10" i="2" s="1"/>
  <c r="BD42" i="3"/>
  <c r="H10" i="2" s="1"/>
  <c r="BC42" i="3"/>
  <c r="G10" i="2" s="1"/>
  <c r="BA42" i="3"/>
  <c r="E10" i="2" s="1"/>
  <c r="G42" i="3"/>
  <c r="C42"/>
  <c r="BE37"/>
  <c r="BD37"/>
  <c r="BC37"/>
  <c r="BB37"/>
  <c r="G37"/>
  <c r="BA37" s="1"/>
  <c r="BE36"/>
  <c r="BD36"/>
  <c r="BC36"/>
  <c r="BB36"/>
  <c r="G36"/>
  <c r="BA36" s="1"/>
  <c r="BE33"/>
  <c r="BD33"/>
  <c r="BC33"/>
  <c r="BB33"/>
  <c r="G33"/>
  <c r="BA33" s="1"/>
  <c r="BE31"/>
  <c r="BD31"/>
  <c r="BC31"/>
  <c r="BB31"/>
  <c r="G31"/>
  <c r="BA31" s="1"/>
  <c r="BE28"/>
  <c r="BD28"/>
  <c r="BC28"/>
  <c r="BB28"/>
  <c r="G28"/>
  <c r="BA28" s="1"/>
  <c r="BE26"/>
  <c r="BD26"/>
  <c r="BC26"/>
  <c r="BB26"/>
  <c r="G26"/>
  <c r="BA26" s="1"/>
  <c r="BE24"/>
  <c r="BD24"/>
  <c r="BC24"/>
  <c r="BB24"/>
  <c r="BA24"/>
  <c r="G24"/>
  <c r="BE22"/>
  <c r="BD22"/>
  <c r="BC22"/>
  <c r="BB22"/>
  <c r="G22"/>
  <c r="BA22" s="1"/>
  <c r="B9" i="2"/>
  <c r="A9"/>
  <c r="BE38" i="3"/>
  <c r="I9" i="2" s="1"/>
  <c r="BD38" i="3"/>
  <c r="H9" i="2" s="1"/>
  <c r="BC38" i="3"/>
  <c r="G9" i="2" s="1"/>
  <c r="BB38" i="3"/>
  <c r="F9" i="2" s="1"/>
  <c r="G38" i="3"/>
  <c r="C38"/>
  <c r="BE18"/>
  <c r="BD18"/>
  <c r="BC18"/>
  <c r="BB18"/>
  <c r="BA18"/>
  <c r="G18"/>
  <c r="BE16"/>
  <c r="BD16"/>
  <c r="BC16"/>
  <c r="BB16"/>
  <c r="G16"/>
  <c r="BA16" s="1"/>
  <c r="BA20" s="1"/>
  <c r="E8" i="2" s="1"/>
  <c r="BE14" i="3"/>
  <c r="BD14"/>
  <c r="BC14"/>
  <c r="BB14"/>
  <c r="BA14"/>
  <c r="G14"/>
  <c r="BE12"/>
  <c r="BD12"/>
  <c r="BC12"/>
  <c r="BB12"/>
  <c r="BA12"/>
  <c r="G12"/>
  <c r="B8" i="2"/>
  <c r="A8"/>
  <c r="BE20" i="3"/>
  <c r="I8" i="2" s="1"/>
  <c r="BD20" i="3"/>
  <c r="H8" i="2" s="1"/>
  <c r="BC20" i="3"/>
  <c r="G8" i="2" s="1"/>
  <c r="BB20" i="3"/>
  <c r="F8" i="2" s="1"/>
  <c r="G20" i="3"/>
  <c r="C20"/>
  <c r="BE8"/>
  <c r="BD8"/>
  <c r="BC8"/>
  <c r="BB8"/>
  <c r="G8"/>
  <c r="BA8" s="1"/>
  <c r="BA10" s="1"/>
  <c r="E7" i="2" s="1"/>
  <c r="B7"/>
  <c r="A7"/>
  <c r="BE10" i="3"/>
  <c r="I7" i="2" s="1"/>
  <c r="I14" s="1"/>
  <c r="C21" i="1" s="1"/>
  <c r="BD10" i="3"/>
  <c r="H7" i="2" s="1"/>
  <c r="BC10" i="3"/>
  <c r="G7" i="2" s="1"/>
  <c r="G14" s="1"/>
  <c r="C18" i="1" s="1"/>
  <c r="BB10" i="3"/>
  <c r="F7" i="2" s="1"/>
  <c r="G10" i="3"/>
  <c r="C10"/>
  <c r="E4"/>
  <c r="C4"/>
  <c r="F3"/>
  <c r="C3"/>
  <c r="C2" i="2"/>
  <c r="C1"/>
  <c r="C33" i="1"/>
  <c r="F33" s="1"/>
  <c r="C31"/>
  <c r="C9"/>
  <c r="G7"/>
  <c r="D2"/>
  <c r="C2"/>
  <c r="BA38" i="3" l="1"/>
  <c r="E9" i="2" s="1"/>
  <c r="E14" s="1"/>
  <c r="BB50" i="3"/>
  <c r="F11" i="2" s="1"/>
  <c r="F14" s="1"/>
  <c r="C16" i="1" s="1"/>
  <c r="BD209" i="3"/>
  <c r="H12" i="2" s="1"/>
  <c r="H14" s="1"/>
  <c r="C17" i="1" s="1"/>
  <c r="BD217" i="3"/>
  <c r="H13" i="2" s="1"/>
  <c r="C15" i="1" l="1"/>
  <c r="C19" s="1"/>
  <c r="C22" s="1"/>
  <c r="G26" i="2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G15" i="1" l="1"/>
  <c r="H27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<sst xmlns="http://schemas.openxmlformats.org/spreadsheetml/2006/main" count="617" uniqueCount="375">
  <si>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</si>
  <si>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</si>
  <si>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</si>
  <si>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</si>
  <si>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</si>
  <si>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</si>
  <si>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</si>
  <si>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</si>
  <si>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</si>
  <si>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</si>
  <si>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</si>
  <si>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</si>
  <si>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</si>
  <si>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</si>
  <si>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</si>
  <si>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</si>
  <si>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</si>
  <si>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</si>
  <si>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</si>
  <si>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</si>
  <si>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</si>
  <si>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</si>
  <si>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</si>
  <si>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</si>
  <si>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</si>
  <si>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</si>
  <si>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</si>
  <si>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</si>
  <si>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</si>
  <si>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</si>
  <si>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</si>
  <si>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</si>
  <si>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</si>
  <si>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</si>
  <si>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</si>
  <si>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</si>
  <si>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</si>
  <si>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</si>
  <si>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</si>
  <si>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</si>
  <si>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</si>
  <si>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</si>
  <si>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</si>
  <si>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</si>
  <si>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</si>
  <si>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</si>
  <si>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</si>
  <si>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</si>
  <si>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</si>
  <si>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</si>
  <si>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</si>
  <si>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</si>
  <si>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</si>
  <si>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</si>
  <si>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</si>
  <si>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</si>
  <si>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</si>
  <si>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</si>
  <si>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</si>
  <si>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</si>
  <si>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</si>
  <si>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</si>
  <si>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</si>
  <si>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</si>
  <si>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</si>
  <si>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</si>
  <si>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</si>
  <si>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</si>
  <si>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</si>
  <si>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</si>
  <si>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</si>
  <si>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</si>
  <si>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</si>
  <si>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</si>
  <si>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</si>
  <si>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</si>
  <si>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</si>
  <si>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2021</t>
  </si>
  <si>
    <t>Frýdl</t>
  </si>
  <si>
    <t>4</t>
  </si>
  <si>
    <t>Rekonstrukce el. MŠ Jiráskova - část A</t>
  </si>
  <si>
    <t>300321</t>
  </si>
  <si>
    <t>3</t>
  </si>
  <si>
    <t>Svislé a kompletní konstrukce</t>
  </si>
  <si>
    <t>310238211RT1</t>
  </si>
  <si>
    <t>Zazdívka otvorů plochy do 1 m2 cihlami na MVC s použitím suché maltové směsi, cihel</t>
  </si>
  <si>
    <t>m3</t>
  </si>
  <si>
    <t>Kompletní dozdívka demontovaných R zapravení dír</t>
  </si>
  <si>
    <t>61</t>
  </si>
  <si>
    <t>Upravy povrchů vnitřní</t>
  </si>
  <si>
    <t>611401311RT2</t>
  </si>
  <si>
    <t>Oprava omítky na stropech o ploše do 1 m2 s použitím suché maltové směsi</t>
  </si>
  <si>
    <t>kus</t>
  </si>
  <si>
    <t xml:space="preserve">Stropy jednotlivých místností, zapravení drážek, včetně </t>
  </si>
  <si>
    <t>612401291RT2</t>
  </si>
  <si>
    <t>Omítka malých ploch vnitřních stěn do 0,25 m2 s použitím suché maltové směsi</t>
  </si>
  <si>
    <t>Včetně zahlazení,krabice aj.</t>
  </si>
  <si>
    <t>612401500U00</t>
  </si>
  <si>
    <t xml:space="preserve">Vyplň rýh stěn hl 3 mm š 15 mm </t>
  </si>
  <si>
    <t>m</t>
  </si>
  <si>
    <t>včetně dodávky omítkové směsy,</t>
  </si>
  <si>
    <t>612401911R00</t>
  </si>
  <si>
    <t xml:space="preserve">Příplatek za zahlazení povrchu </t>
  </si>
  <si>
    <t>m2</t>
  </si>
  <si>
    <t>včetně oprav štuk</t>
  </si>
  <si>
    <t>97</t>
  </si>
  <si>
    <t>Prorážení otvorů</t>
  </si>
  <si>
    <t>971033451R00</t>
  </si>
  <si>
    <t xml:space="preserve">Vybourání otv. zeď cihel. pl.0,25 m2, tl.45cm, MVC </t>
  </si>
  <si>
    <t>Přechody mezi místnostmi</t>
  </si>
  <si>
    <t>973022241R00</t>
  </si>
  <si>
    <t xml:space="preserve">Vysekání kapes zeď pl. 0,1 m2, hl. 15 cm </t>
  </si>
  <si>
    <t xml:space="preserve">Součet z jednotlivých PD pro krabice, </t>
  </si>
  <si>
    <t>974031121R00</t>
  </si>
  <si>
    <t xml:space="preserve">Vysekání rýh ve zdi cihelné 3 x 3 cm </t>
  </si>
  <si>
    <t>menší výseky ke spotřebičům spínače, světla</t>
  </si>
  <si>
    <t>974031122R00</t>
  </si>
  <si>
    <t xml:space="preserve">Vysekání rýh ve zdi cihelné 3 x 7 cm </t>
  </si>
  <si>
    <t xml:space="preserve">Součet z jednotlivých PD, </t>
  </si>
  <si>
    <t>Včetně zasekání slaboproudu.</t>
  </si>
  <si>
    <t>974031132R00</t>
  </si>
  <si>
    <t xml:space="preserve">Vysekání rýh ve zdi cihelné 5 x 7 cm </t>
  </si>
  <si>
    <t>Svazky ve zdi</t>
  </si>
  <si>
    <t>974031165R00</t>
  </si>
  <si>
    <t xml:space="preserve">Vysekání rýh ve zdi cihelné 15 x 20 cm </t>
  </si>
  <si>
    <t xml:space="preserve">páteřový rozvod </t>
  </si>
  <si>
    <t>979081111RT2</t>
  </si>
  <si>
    <t>Odvoz suti a vybour. hmot na skládku do 1 km kontejner 4 t</t>
  </si>
  <si>
    <t>t</t>
  </si>
  <si>
    <t>979081121RT2</t>
  </si>
  <si>
    <t>Příplatek k odvozu za každý další 1 km kontejner 4 t</t>
  </si>
  <si>
    <t>781</t>
  </si>
  <si>
    <t>Obklady keramické</t>
  </si>
  <si>
    <t>78123011RZ22</t>
  </si>
  <si>
    <t>Obkládání stěn vnitř.keram. do tmele do 100x100 mm včetně dodávky obkladů a materiálu</t>
  </si>
  <si>
    <t>opravy obkladů na stěnách + opravy podlah (přívody ke strojům K,R,KV,T1,T2,Š)</t>
  </si>
  <si>
    <t>784</t>
  </si>
  <si>
    <t>Malby</t>
  </si>
  <si>
    <t>784191201R00</t>
  </si>
  <si>
    <t xml:space="preserve">Penetrace podkladu hloubková ........... 1x </t>
  </si>
  <si>
    <t>penetrace nových omýtek s rezervou</t>
  </si>
  <si>
    <t>784195122R00</t>
  </si>
  <si>
    <t xml:space="preserve">Malba tekutá ............ Standard, barva, 2 x </t>
  </si>
  <si>
    <t>24662022</t>
  </si>
  <si>
    <t>............. barva malířská ........ po 40 kg</t>
  </si>
  <si>
    <t>24696620.A</t>
  </si>
  <si>
    <t>Penetrace ............ po 10 litrech</t>
  </si>
  <si>
    <t>penetrace omítek před malbou aj.</t>
  </si>
  <si>
    <t>M21</t>
  </si>
  <si>
    <t>Elektromontáže</t>
  </si>
  <si>
    <t>210010001R00</t>
  </si>
  <si>
    <t xml:space="preserve">Trubka ohebná pod omítku, vnější průměr 16 mm </t>
  </si>
  <si>
    <t>pro potřebné vývody ze zdi</t>
  </si>
  <si>
    <t>210010132R00</t>
  </si>
  <si>
    <t xml:space="preserve">Trubka ochranná z PE, uložená pevně, DN do 35 mm </t>
  </si>
  <si>
    <t>trubka typu monoflex ve zdi pro ochranu vývodů ve zdi aj.</t>
  </si>
  <si>
    <t>210010301RT1</t>
  </si>
  <si>
    <t>Krabice přístrojová KP, bez zapojení, kruhová včetně dodávky KP 68/2</t>
  </si>
  <si>
    <t>pro vyp:31</t>
  </si>
  <si>
    <t>pro zás:42</t>
  </si>
  <si>
    <t>jiné:15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</si>
  <si>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</si>
  <si>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</si>
  <si>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</si>
  <si>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</si>
  <si>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</si>
  <si>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</si>
  <si>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</si>
  <si>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</si>
  <si>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</si>
  <si>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210010351RT1</t>
  </si>
  <si>
    <t>Rozvodka krabicová z lis. izol. 6455-11 do 4 mm2 včetně dodávky krabice 6455-11</t>
  </si>
  <si>
    <t>v krytí IP44</t>
  </si>
  <si>
    <t>210020305R00</t>
  </si>
  <si>
    <t xml:space="preserve">Žlab kabelový s příslušenstvím, 125/50 mm s víkem </t>
  </si>
  <si>
    <t>Cena včetně uchycovacího materiálu, šroubů aj.</t>
  </si>
  <si>
    <t>Rozměr po chodbu ČM B11</t>
  </si>
  <si>
    <t>210100001R00</t>
  </si>
  <si>
    <t xml:space="preserve">Ukončení vodičů v rozvaděči + zapojení do 2,5 mm2 </t>
  </si>
  <si>
    <t>v RK</t>
  </si>
  <si>
    <t>210100002R00</t>
  </si>
  <si>
    <t xml:space="preserve">Ukončení vodičů v rozvaděči + zapojení do 6 mm2 </t>
  </si>
  <si>
    <t>SEBT</t>
  </si>
  <si>
    <t>210100003R00</t>
  </si>
  <si>
    <t xml:space="preserve">Ukončení vodičů v rozvaděči + zapojení do 16 mm2 </t>
  </si>
  <si>
    <t>MET</t>
  </si>
  <si>
    <t>MET:12</t>
  </si>
  <si>
    <t>jiné:16</t>
  </si>
  <si>
    <t>210100006R00</t>
  </si>
  <si>
    <t xml:space="preserve">Ukončení vodičů v rozvaděči + zapojení do 50 mm2 </t>
  </si>
  <si>
    <t>210110041RT6</t>
  </si>
  <si>
    <t>Spínač zapuštěný jednopólový, řazení 1 vč. dodávky strojku, rámečku a krytu</t>
  </si>
  <si>
    <t>210110041RZ1</t>
  </si>
  <si>
    <t>Spínač zapuštěný jednopólový, řazení 1 vč. dodávky IP44</t>
  </si>
  <si>
    <t>210110043RT6</t>
  </si>
  <si>
    <t>Spínač zapuštěný seriový, řazení 5 vč. dodávky strojku, rámečku a krytu</t>
  </si>
  <si>
    <t>210110043RZ1</t>
  </si>
  <si>
    <t>Spínač zapuštěný seriový, řazení 5 vč. dodávky IP44</t>
  </si>
  <si>
    <t>210110045RZ1</t>
  </si>
  <si>
    <t>Spínač zapuštěný střídavý, řazení 6 vč. dodávky IP44</t>
  </si>
  <si>
    <t>210110081RRZ</t>
  </si>
  <si>
    <t>Spínač A LK40A včetně dodávky</t>
  </si>
  <si>
    <t>210110082RZ1</t>
  </si>
  <si>
    <t>Spínač B LK 25A včetně dodávky</t>
  </si>
  <si>
    <t>21011008RZ1</t>
  </si>
  <si>
    <t>Spínač C LK16 včetně dodávky</t>
  </si>
  <si>
    <t>210111011RT6</t>
  </si>
  <si>
    <t>Zásuvka domovní zapuštěná - provedení 2P+PE včetně dodávky zásuvky a rámečku</t>
  </si>
  <si>
    <t>210111014RT2</t>
  </si>
  <si>
    <t>Zásuvka domovní zapuštěná - provedení 2x (2P+PE) včetně dodávky zásuvky</t>
  </si>
  <si>
    <t>dvouzásuvky</t>
  </si>
  <si>
    <t>210111014RZ1</t>
  </si>
  <si>
    <t>Zásuvka domovní zapuštěná - provedení s SPD vč. dodávky zásuvky s s rámečkem, krytkou</t>
  </si>
  <si>
    <t>dvouzásuvka s SPD 3</t>
  </si>
  <si>
    <t>210111031RT2</t>
  </si>
  <si>
    <t>Zásuvka domovní v krabici - 2P+PE, venkovní včetně dodávky zásuvky</t>
  </si>
  <si>
    <t>IP44</t>
  </si>
  <si>
    <t>210130523URZ</t>
  </si>
  <si>
    <t>CS spínač pod vypínač včetně dodávky spínače modulu</t>
  </si>
  <si>
    <t>210190001R00</t>
  </si>
  <si>
    <t>Montáž celoplechových rozvodnic do váhy 20 kg VZT</t>
  </si>
  <si>
    <t>nové napojení</t>
  </si>
  <si>
    <t>Rvzt1,2:2</t>
  </si>
  <si>
    <t>VZT kuchyň umývárna:1</t>
  </si>
  <si>
    <t>kuchyň vzt3:1</t>
  </si>
  <si>
    <t>210190003RZ2</t>
  </si>
  <si>
    <t>Montáž celoplechových rozvodnic do váhy 100 kg včetně dodávky RK</t>
  </si>
  <si>
    <t>Včetně veškerých jiných potřebných komponentů, DIN lišty, vodiče, svorkovnice, popisy aj. výbava dle PD</t>
  </si>
  <si>
    <t>provedení dle PD</t>
  </si>
  <si>
    <t>210200006RZ2</t>
  </si>
  <si>
    <t xml:space="preserve">Svítidlo </t>
  </si>
  <si>
    <t xml:space="preserve">Položka reciklační poplatky </t>
  </si>
  <si>
    <t>210200036RZ1</t>
  </si>
  <si>
    <t>Závěsy pro svítidla včetně dodávky</t>
  </si>
  <si>
    <t>sada</t>
  </si>
  <si>
    <t>dle potřeby sada 4x lanko</t>
  </si>
  <si>
    <t>210201093R00</t>
  </si>
  <si>
    <t xml:space="preserve">Svítidlo DEMONTAŹ </t>
  </si>
  <si>
    <t>stávající osvětlení demontáž + likvidace</t>
  </si>
  <si>
    <t>210201097R00</t>
  </si>
  <si>
    <t xml:space="preserve">Svítidlo LED </t>
  </si>
  <si>
    <t>Typy dle specifikace - montáž</t>
  </si>
  <si>
    <t>210205104RZ1</t>
  </si>
  <si>
    <t>Galérka s atestem nad umyvadlo včetně dodávky</t>
  </si>
  <si>
    <t>G-galérka 1xzás.230V/16A, + světlo, atest nad umyvadlo</t>
  </si>
  <si>
    <t>210220003RT3</t>
  </si>
  <si>
    <t>Vedení uzemňovací na povrchu Cu do 50 mm2 včetně dodávky CY 16 mm2</t>
  </si>
  <si>
    <t>MET C5</t>
  </si>
  <si>
    <t>do RB:40</t>
  </si>
  <si>
    <t>z RB do RC:45</t>
  </si>
  <si>
    <t>z RC do RD:10</t>
  </si>
  <si>
    <t>do RG, RF:20</t>
  </si>
  <si>
    <t>prořez:14</t>
  </si>
  <si>
    <t>210220003RT4</t>
  </si>
  <si>
    <t>Vedení uzemňovací na povrchu Cu do 50 mm2 včetně dodávky CY 25 mm2 lano</t>
  </si>
  <si>
    <t>C1:15</t>
  </si>
  <si>
    <t>C2:25</t>
  </si>
  <si>
    <t>C3:40</t>
  </si>
  <si>
    <t>C4:3</t>
  </si>
  <si>
    <t>prořez:10</t>
  </si>
  <si>
    <t>210220004R00</t>
  </si>
  <si>
    <t>Vedení uzemňovací na povrchu Cu do 120 mm2 včetně CY 35zž</t>
  </si>
  <si>
    <t>T1 MET</t>
  </si>
  <si>
    <t>do RK:17</t>
  </si>
  <si>
    <t>do RD na PE:15</t>
  </si>
  <si>
    <t>210220321RT1</t>
  </si>
  <si>
    <t>Svorka na potrubí Bernard, včetně Cu pásku včetně dodávky svorky + Cu pásku</t>
  </si>
  <si>
    <t>210220452RT2</t>
  </si>
  <si>
    <t>Ochranné spoj. v prádel.,koupel.,Cu4-16 mm2 pevně včetně dodávky CY 6</t>
  </si>
  <si>
    <t>SEBT:110</t>
  </si>
  <si>
    <t>MET Veolia:19</t>
  </si>
  <si>
    <t>rezerva:13</t>
  </si>
  <si>
    <t>21029000RZ20</t>
  </si>
  <si>
    <t xml:space="preserve">DEMONTÁŽ </t>
  </si>
  <si>
    <t>Jednotná položka kompletní demontáž původní elektroinstalace. Světla, zásuvky, vypínače + jiné včetně likvidace.</t>
  </si>
  <si>
    <t>210800105RT1</t>
  </si>
  <si>
    <t>Kabel CYKY 750 V 3x1,5 mm2 uložený pod omítkou včetně dodávky kabelu</t>
  </si>
  <si>
    <t>J15:110</t>
  </si>
  <si>
    <t>J18:110</t>
  </si>
  <si>
    <t>J24,30,34:280</t>
  </si>
  <si>
    <t>prořez:60</t>
  </si>
  <si>
    <t>210800106RT3</t>
  </si>
  <si>
    <t>Kabel CYKY 750 V 3x2,5 mm2 uložený pod omítkou včetně dodávky kabelu 3Cx2,5</t>
  </si>
  <si>
    <t>J9,10,11:35</t>
  </si>
  <si>
    <t>J13,14:44</t>
  </si>
  <si>
    <t>J16,17:40</t>
  </si>
  <si>
    <t>J19,20,21:70</t>
  </si>
  <si>
    <t>J22,23,25,26:65</t>
  </si>
  <si>
    <t>J28,29,31,35,36:118</t>
  </si>
  <si>
    <t>prořez:44</t>
  </si>
  <si>
    <t>210800116RT1</t>
  </si>
  <si>
    <t>Kabel CYKY 750 V 5x2,5 mm2 uložený pod omítkou včetně dodávky kabelu</t>
  </si>
  <si>
    <t>R:20</t>
  </si>
  <si>
    <t>Š:18</t>
  </si>
  <si>
    <t>prořez:4</t>
  </si>
  <si>
    <t>210800117RT1</t>
  </si>
  <si>
    <t>Kabel CYKY 750 V 5x4 mm2 uložený pod omítkou včetně dodávky kabelu</t>
  </si>
  <si>
    <t>K,KV</t>
  </si>
  <si>
    <t>210800118RT2</t>
  </si>
  <si>
    <t>Kabel CYKY 750 V 5 žil uložený pod omítkou včetně dodávky kabelu 5x10 mm2</t>
  </si>
  <si>
    <t>RB:45</t>
  </si>
  <si>
    <t>RC,RF:77</t>
  </si>
  <si>
    <t>RD,RG:92</t>
  </si>
  <si>
    <t>prořez:20</t>
  </si>
  <si>
    <t>210800118RT3</t>
  </si>
  <si>
    <t>Kabel CYKY 750 V 5 žil uložený pod omítkou včetně dodávky kabelu 5x16 mm2</t>
  </si>
  <si>
    <t>T1:20</t>
  </si>
  <si>
    <t>T2:21</t>
  </si>
  <si>
    <t>prořez:5</t>
  </si>
  <si>
    <t>728611113R00</t>
  </si>
  <si>
    <t xml:space="preserve">Mtž ventilátoru radiál.nízkotl.potrub. do 0,07 m2 </t>
  </si>
  <si>
    <t xml:space="preserve">1x stávající kuchyň </t>
  </si>
  <si>
    <t>34111102</t>
  </si>
  <si>
    <t>Kabel silový s Cu jádrem 750 V CYKY 5 x 16 mm2</t>
  </si>
  <si>
    <t>34211020RZ1</t>
  </si>
  <si>
    <t>JIný režijní materiál</t>
  </si>
  <si>
    <t>Sádra , hřeby, vruty , kabely od vypínačů k K,R,KV,T1,T2,Š + kopoflex do podlahy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</si>
  <si>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</si>
  <si>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</si>
  <si>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</si>
  <si>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</si>
  <si>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</si>
  <si>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</si>
  <si>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345711591</t>
  </si>
  <si>
    <t>Trubka elektroinst. ohebná Monoflex 1432</t>
  </si>
  <si>
    <t>345717RZ1</t>
  </si>
  <si>
    <t>Protipožární tmel</t>
  </si>
  <si>
    <t>na plochu 1m2</t>
  </si>
  <si>
    <t>34814101RZ1</t>
  </si>
  <si>
    <t>Svítidlo LG</t>
  </si>
  <si>
    <t>Cena včetně případných závěsů, úchytného materiálu atp.</t>
  </si>
  <si>
    <t>34814102RZ1</t>
  </si>
  <si>
    <t>Svítidlo LM</t>
  </si>
  <si>
    <t>34814103RZ1</t>
  </si>
  <si>
    <t>Svítidlo LN</t>
  </si>
  <si>
    <t>34814104RZ1</t>
  </si>
  <si>
    <t>Svítidlo LO</t>
  </si>
  <si>
    <t>34821275RZ1</t>
  </si>
  <si>
    <t>Svítidlo LJ</t>
  </si>
  <si>
    <t>Cena včetně úchytného materiálu atp.</t>
  </si>
  <si>
    <t>34821277RZ1</t>
  </si>
  <si>
    <t>Svítdlo LP</t>
  </si>
  <si>
    <t>Cena včetně  úchytného materiálu atp.</t>
  </si>
  <si>
    <t>34825107RZ1</t>
  </si>
  <si>
    <t>Svítidlo LL</t>
  </si>
  <si>
    <t>34825110RZ1</t>
  </si>
  <si>
    <t>Svítidlo LA</t>
  </si>
  <si>
    <t>34825111RZ1</t>
  </si>
  <si>
    <t>Svítidlo LR</t>
  </si>
  <si>
    <t>34825112RZ1</t>
  </si>
  <si>
    <t>Svítidlo LOa</t>
  </si>
  <si>
    <t>42911710RZ19</t>
  </si>
  <si>
    <t>Ventilátor axiální do potrubí 100</t>
  </si>
  <si>
    <t>553473901RZ1</t>
  </si>
  <si>
    <t>žlab kabelový NKZI 50X125X0,7 mm EC</t>
  </si>
  <si>
    <t>dle specifikace komplet pro uchycení</t>
  </si>
  <si>
    <t>M22</t>
  </si>
  <si>
    <t>Montáž sdělovací a zabezp. techniky</t>
  </si>
  <si>
    <t>220370031RZ1</t>
  </si>
  <si>
    <t xml:space="preserve">Stávající slaboproud </t>
  </si>
  <si>
    <t>jednoznačná položka</t>
  </si>
  <si>
    <t>Uložení stávajícího slaboproudu pod omítku.</t>
  </si>
  <si>
    <t>V ceně veškeré potřebné práce , včetně následného oživení.</t>
  </si>
  <si>
    <t>220890202R00</t>
  </si>
  <si>
    <t xml:space="preserve">Revize </t>
  </si>
  <si>
    <t>h</t>
  </si>
  <si>
    <t>kompletní VRZ elektro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</si>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</sst>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300321</v>
      </c>
      <c r="D2" s="5" t="str">
        <f>Rekapitulace!G2</f>
        <v>Rekonstrukce el. MŠ Jiráskova - část A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2021 Frýdl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4 Rekonstrukce el. MŠ Jiráskova - část A</v>
      </c>
      <c r="D2" s="119"/>
      <c r="E2" s="120"/>
      <c r="F2" s="119"/>
      <c r="G2" s="121" t="s">
        <v>80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3</v>
      </c>
      <c r="B7" s="133" t="str">
        <f>Položky!C7</f>
        <v>Svislé a kompletní konstrukce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61</v>
      </c>
      <c r="B8" s="133" t="str">
        <f>Položky!C11</f>
        <v>Upravy povrchů vnitřní</v>
      </c>
      <c r="C8" s="69"/>
      <c r="D8" s="134"/>
      <c r="E8" s="232">
        <f>Položky!BA20</f>
        <v>0</v>
      </c>
      <c r="F8" s="233">
        <f>Položky!BB20</f>
        <v>0</v>
      </c>
      <c r="G8" s="233">
        <f>Položky!BC20</f>
        <v>0</v>
      </c>
      <c r="H8" s="233">
        <f>Položky!BD20</f>
        <v>0</v>
      </c>
      <c r="I8" s="234">
        <f>Položky!BE20</f>
        <v>0</v>
      </c>
    </row>
    <row r="9" spans="1:57" s="37" customFormat="1">
      <c r="A9" s="231" t="str">
        <f>Položky!B21</f>
        <v>97</v>
      </c>
      <c r="B9" s="133" t="str">
        <f>Položky!C21</f>
        <v>Prorážení otvorů</v>
      </c>
      <c r="C9" s="69"/>
      <c r="D9" s="134"/>
      <c r="E9" s="232">
        <f>Položky!BA38</f>
        <v>0</v>
      </c>
      <c r="F9" s="233">
        <f>Položky!BB38</f>
        <v>0</v>
      </c>
      <c r="G9" s="233">
        <f>Položky!BC38</f>
        <v>0</v>
      </c>
      <c r="H9" s="233">
        <f>Položky!BD38</f>
        <v>0</v>
      </c>
      <c r="I9" s="234">
        <f>Položky!BE38</f>
        <v>0</v>
      </c>
    </row>
    <row r="10" spans="1:57" s="37" customFormat="1">
      <c r="A10" s="231" t="str">
        <f>Položky!B39</f>
        <v>781</v>
      </c>
      <c r="B10" s="133" t="str">
        <f>Položky!C39</f>
        <v>Obklady keramické</v>
      </c>
      <c r="C10" s="69"/>
      <c r="D10" s="134"/>
      <c r="E10" s="232">
        <f>Položky!BA42</f>
        <v>0</v>
      </c>
      <c r="F10" s="233">
        <f>Položky!BB42</f>
        <v>0</v>
      </c>
      <c r="G10" s="233">
        <f>Položky!BC42</f>
        <v>0</v>
      </c>
      <c r="H10" s="233">
        <f>Položky!BD42</f>
        <v>0</v>
      </c>
      <c r="I10" s="234">
        <f>Položky!BE42</f>
        <v>0</v>
      </c>
    </row>
    <row r="11" spans="1:57" s="37" customFormat="1">
      <c r="A11" s="231" t="str">
        <f>Položky!B43</f>
        <v>784</v>
      </c>
      <c r="B11" s="133" t="str">
        <f>Položky!C43</f>
        <v>Malby</v>
      </c>
      <c r="C11" s="69"/>
      <c r="D11" s="134"/>
      <c r="E11" s="232">
        <f>Položky!BA50</f>
        <v>0</v>
      </c>
      <c r="F11" s="233">
        <f>Položky!BB50</f>
        <v>0</v>
      </c>
      <c r="G11" s="233">
        <f>Položky!BC50</f>
        <v>0</v>
      </c>
      <c r="H11" s="233">
        <f>Položky!BD50</f>
        <v>0</v>
      </c>
      <c r="I11" s="234">
        <f>Položky!BE50</f>
        <v>0</v>
      </c>
    </row>
    <row r="12" spans="1:57" s="37" customFormat="1">
      <c r="A12" s="231" t="str">
        <f>Položky!B51</f>
        <v>M21</v>
      </c>
      <c r="B12" s="133" t="str">
        <f>Položky!C51</f>
        <v>Elektromontáže</v>
      </c>
      <c r="C12" s="69"/>
      <c r="D12" s="134"/>
      <c r="E12" s="232">
        <f>Položky!BA209</f>
        <v>0</v>
      </c>
      <c r="F12" s="233">
        <f>Položky!BB209</f>
        <v>0</v>
      </c>
      <c r="G12" s="233">
        <f>Položky!BC209</f>
        <v>0</v>
      </c>
      <c r="H12" s="233">
        <f>Položky!BD209</f>
        <v>0</v>
      </c>
      <c r="I12" s="234">
        <f>Položky!BE209</f>
        <v>0</v>
      </c>
    </row>
    <row r="13" spans="1:57" s="37" customFormat="1" ht="13.5" thickBot="1">
      <c r="A13" s="231" t="str">
        <f>Položky!B210</f>
        <v>M22</v>
      </c>
      <c r="B13" s="133" t="str">
        <f>Položky!C210</f>
        <v>Montáž sdělovací a zabezp. techniky</v>
      </c>
      <c r="C13" s="69"/>
      <c r="D13" s="134"/>
      <c r="E13" s="232">
        <f>Položky!BA217</f>
        <v>0</v>
      </c>
      <c r="F13" s="233">
        <f>Položky!BB217</f>
        <v>0</v>
      </c>
      <c r="G13" s="233">
        <f>Položky!BC217</f>
        <v>0</v>
      </c>
      <c r="H13" s="233">
        <f>Položky!BD217</f>
        <v>0</v>
      </c>
      <c r="I13" s="234">
        <f>Položky!BE217</f>
        <v>0</v>
      </c>
    </row>
    <row r="14" spans="1:57" s="141" customFormat="1" ht="13.5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367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368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369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370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371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372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373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374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90"/>
  <sheetViews>
    <sheetView showGridLines="0" showZeros="0" zoomScaleNormal="100" workbookViewId="0">
      <selection activeCell="A217" sqref="A217:IV219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2021 Frýdl</v>
      </c>
      <c r="D3" s="172"/>
      <c r="E3" s="173" t="s">
        <v>64</v>
      </c>
      <c r="F3" s="174" t="str">
        <f>Rekapitulace!H1</f>
        <v>300321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4 Rekonstrukce el. MŠ Jiráskova - část A</v>
      </c>
      <c r="D4" s="177"/>
      <c r="E4" s="178" t="str">
        <f>Rekapitulace!G2</f>
        <v>Rekonstrukce el. MŠ Jiráskova - část A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1.5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1.73916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215"/>
      <c r="B10" s="216" t="s">
        <v>74</v>
      </c>
      <c r="C10" s="217" t="str">
        <f>CONCATENATE(B7," ",C7)</f>
        <v>3 Svislé a kompletní konstrukce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 ht="22.5">
      <c r="A12" s="196">
        <v>2</v>
      </c>
      <c r="B12" s="197" t="s">
        <v>90</v>
      </c>
      <c r="C12" s="198" t="s">
        <v>91</v>
      </c>
      <c r="D12" s="199" t="s">
        <v>92</v>
      </c>
      <c r="E12" s="200">
        <v>49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3.6459999999999999E-2</v>
      </c>
    </row>
    <row r="13" spans="1:104">
      <c r="A13" s="203"/>
      <c r="B13" s="204"/>
      <c r="C13" s="205" t="s">
        <v>93</v>
      </c>
      <c r="D13" s="206"/>
      <c r="E13" s="206"/>
      <c r="F13" s="206"/>
      <c r="G13" s="207"/>
      <c r="L13" s="208" t="s">
        <v>93</v>
      </c>
      <c r="O13" s="195">
        <v>3</v>
      </c>
    </row>
    <row r="14" spans="1:104" ht="22.5">
      <c r="A14" s="196">
        <v>3</v>
      </c>
      <c r="B14" s="197" t="s">
        <v>94</v>
      </c>
      <c r="C14" s="198" t="s">
        <v>95</v>
      </c>
      <c r="D14" s="199" t="s">
        <v>92</v>
      </c>
      <c r="E14" s="200">
        <v>108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8.6700000000000006E-3</v>
      </c>
    </row>
    <row r="15" spans="1:104">
      <c r="A15" s="203"/>
      <c r="B15" s="204"/>
      <c r="C15" s="205" t="s">
        <v>96</v>
      </c>
      <c r="D15" s="206"/>
      <c r="E15" s="206"/>
      <c r="F15" s="206"/>
      <c r="G15" s="207"/>
      <c r="L15" s="208" t="s">
        <v>96</v>
      </c>
      <c r="O15" s="195">
        <v>3</v>
      </c>
    </row>
    <row r="16" spans="1:104">
      <c r="A16" s="196">
        <v>4</v>
      </c>
      <c r="B16" s="197" t="s">
        <v>97</v>
      </c>
      <c r="C16" s="198" t="s">
        <v>98</v>
      </c>
      <c r="D16" s="199" t="s">
        <v>99</v>
      </c>
      <c r="E16" s="200">
        <v>120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1.205E-2</v>
      </c>
    </row>
    <row r="17" spans="1:104">
      <c r="A17" s="203"/>
      <c r="B17" s="204"/>
      <c r="C17" s="205" t="s">
        <v>100</v>
      </c>
      <c r="D17" s="206"/>
      <c r="E17" s="206"/>
      <c r="F17" s="206"/>
      <c r="G17" s="207"/>
      <c r="L17" s="208" t="s">
        <v>100</v>
      </c>
      <c r="O17" s="195">
        <v>3</v>
      </c>
    </row>
    <row r="18" spans="1:104">
      <c r="A18" s="196">
        <v>5</v>
      </c>
      <c r="B18" s="197" t="s">
        <v>101</v>
      </c>
      <c r="C18" s="198" t="s">
        <v>102</v>
      </c>
      <c r="D18" s="199" t="s">
        <v>103</v>
      </c>
      <c r="E18" s="200">
        <v>55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>
      <c r="A19" s="203"/>
      <c r="B19" s="204"/>
      <c r="C19" s="205" t="s">
        <v>104</v>
      </c>
      <c r="D19" s="206"/>
      <c r="E19" s="206"/>
      <c r="F19" s="206"/>
      <c r="G19" s="207"/>
      <c r="L19" s="208" t="s">
        <v>104</v>
      </c>
      <c r="O19" s="195">
        <v>3</v>
      </c>
    </row>
    <row r="20" spans="1:104">
      <c r="A20" s="215"/>
      <c r="B20" s="216" t="s">
        <v>74</v>
      </c>
      <c r="C20" s="217" t="str">
        <f>CONCATENATE(B11," ",C11)</f>
        <v>61 Upravy povrchů vnitřní</v>
      </c>
      <c r="D20" s="218"/>
      <c r="E20" s="219"/>
      <c r="F20" s="220"/>
      <c r="G20" s="221">
        <f>SUM(G11:G19)</f>
        <v>0</v>
      </c>
      <c r="O20" s="195">
        <v>4</v>
      </c>
      <c r="BA20" s="222">
        <f>SUM(BA11:BA19)</f>
        <v>0</v>
      </c>
      <c r="BB20" s="222">
        <f>SUM(BB11:BB19)</f>
        <v>0</v>
      </c>
      <c r="BC20" s="222">
        <f>SUM(BC11:BC19)</f>
        <v>0</v>
      </c>
      <c r="BD20" s="222">
        <f>SUM(BD11:BD19)</f>
        <v>0</v>
      </c>
      <c r="BE20" s="222">
        <f>SUM(BE11:BE19)</f>
        <v>0</v>
      </c>
    </row>
    <row r="21" spans="1:104">
      <c r="A21" s="188" t="s">
        <v>72</v>
      </c>
      <c r="B21" s="189" t="s">
        <v>105</v>
      </c>
      <c r="C21" s="190" t="s">
        <v>106</v>
      </c>
      <c r="D21" s="191"/>
      <c r="E21" s="192"/>
      <c r="F21" s="192"/>
      <c r="G21" s="193"/>
      <c r="H21" s="194"/>
      <c r="I21" s="194"/>
      <c r="O21" s="195">
        <v>1</v>
      </c>
    </row>
    <row r="22" spans="1:104">
      <c r="A22" s="196">
        <v>6</v>
      </c>
      <c r="B22" s="197" t="s">
        <v>107</v>
      </c>
      <c r="C22" s="198" t="s">
        <v>108</v>
      </c>
      <c r="D22" s="199" t="s">
        <v>92</v>
      </c>
      <c r="E22" s="200">
        <v>22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1.33E-3</v>
      </c>
    </row>
    <row r="23" spans="1:104">
      <c r="A23" s="203"/>
      <c r="B23" s="204"/>
      <c r="C23" s="205" t="s">
        <v>109</v>
      </c>
      <c r="D23" s="206"/>
      <c r="E23" s="206"/>
      <c r="F23" s="206"/>
      <c r="G23" s="207"/>
      <c r="L23" s="208" t="s">
        <v>109</v>
      </c>
      <c r="O23" s="195">
        <v>3</v>
      </c>
    </row>
    <row r="24" spans="1:104">
      <c r="A24" s="196">
        <v>7</v>
      </c>
      <c r="B24" s="197" t="s">
        <v>110</v>
      </c>
      <c r="C24" s="198" t="s">
        <v>111</v>
      </c>
      <c r="D24" s="199" t="s">
        <v>92</v>
      </c>
      <c r="E24" s="200">
        <v>108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8.9999999999999998E-4</v>
      </c>
    </row>
    <row r="25" spans="1:104">
      <c r="A25" s="203"/>
      <c r="B25" s="204"/>
      <c r="C25" s="205" t="s">
        <v>112</v>
      </c>
      <c r="D25" s="206"/>
      <c r="E25" s="206"/>
      <c r="F25" s="206"/>
      <c r="G25" s="207"/>
      <c r="L25" s="208" t="s">
        <v>112</v>
      </c>
      <c r="O25" s="195">
        <v>3</v>
      </c>
    </row>
    <row r="26" spans="1:104">
      <c r="A26" s="196">
        <v>8</v>
      </c>
      <c r="B26" s="197" t="s">
        <v>113</v>
      </c>
      <c r="C26" s="198" t="s">
        <v>114</v>
      </c>
      <c r="D26" s="199" t="s">
        <v>99</v>
      </c>
      <c r="E26" s="200">
        <v>65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4.8999999999999998E-4</v>
      </c>
    </row>
    <row r="27" spans="1:104">
      <c r="A27" s="203"/>
      <c r="B27" s="204"/>
      <c r="C27" s="205" t="s">
        <v>115</v>
      </c>
      <c r="D27" s="206"/>
      <c r="E27" s="206"/>
      <c r="F27" s="206"/>
      <c r="G27" s="207"/>
      <c r="L27" s="208" t="s">
        <v>115</v>
      </c>
      <c r="O27" s="195">
        <v>3</v>
      </c>
    </row>
    <row r="28" spans="1:104">
      <c r="A28" s="196">
        <v>9</v>
      </c>
      <c r="B28" s="197" t="s">
        <v>116</v>
      </c>
      <c r="C28" s="198" t="s">
        <v>117</v>
      </c>
      <c r="D28" s="199" t="s">
        <v>99</v>
      </c>
      <c r="E28" s="200">
        <v>25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4.8999999999999998E-4</v>
      </c>
    </row>
    <row r="29" spans="1:104">
      <c r="A29" s="203"/>
      <c r="B29" s="204"/>
      <c r="C29" s="205" t="s">
        <v>118</v>
      </c>
      <c r="D29" s="206"/>
      <c r="E29" s="206"/>
      <c r="F29" s="206"/>
      <c r="G29" s="207"/>
      <c r="L29" s="208" t="s">
        <v>118</v>
      </c>
      <c r="O29" s="195">
        <v>3</v>
      </c>
    </row>
    <row r="30" spans="1:104">
      <c r="A30" s="203"/>
      <c r="B30" s="204"/>
      <c r="C30" s="205" t="s">
        <v>119</v>
      </c>
      <c r="D30" s="206"/>
      <c r="E30" s="206"/>
      <c r="F30" s="206"/>
      <c r="G30" s="207"/>
      <c r="L30" s="208" t="s">
        <v>119</v>
      </c>
      <c r="O30" s="195">
        <v>3</v>
      </c>
    </row>
    <row r="31" spans="1:104">
      <c r="A31" s="196">
        <v>10</v>
      </c>
      <c r="B31" s="197" t="s">
        <v>120</v>
      </c>
      <c r="C31" s="198" t="s">
        <v>121</v>
      </c>
      <c r="D31" s="199" t="s">
        <v>99</v>
      </c>
      <c r="E31" s="200">
        <v>15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4.8999999999999998E-4</v>
      </c>
    </row>
    <row r="32" spans="1:104">
      <c r="A32" s="203"/>
      <c r="B32" s="204"/>
      <c r="C32" s="205" t="s">
        <v>122</v>
      </c>
      <c r="D32" s="206"/>
      <c r="E32" s="206"/>
      <c r="F32" s="206"/>
      <c r="G32" s="207"/>
      <c r="L32" s="208" t="s">
        <v>122</v>
      </c>
      <c r="O32" s="195">
        <v>3</v>
      </c>
    </row>
    <row r="33" spans="1:104">
      <c r="A33" s="196">
        <v>11</v>
      </c>
      <c r="B33" s="197" t="s">
        <v>123</v>
      </c>
      <c r="C33" s="198" t="s">
        <v>124</v>
      </c>
      <c r="D33" s="199" t="s">
        <v>99</v>
      </c>
      <c r="E33" s="200">
        <v>30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4.8999999999999998E-4</v>
      </c>
    </row>
    <row r="34" spans="1:104">
      <c r="A34" s="203"/>
      <c r="B34" s="204"/>
      <c r="C34" s="205" t="s">
        <v>125</v>
      </c>
      <c r="D34" s="206"/>
      <c r="E34" s="206"/>
      <c r="F34" s="206"/>
      <c r="G34" s="207"/>
      <c r="L34" s="208" t="s">
        <v>125</v>
      </c>
      <c r="O34" s="195">
        <v>3</v>
      </c>
    </row>
    <row r="35" spans="1:104">
      <c r="A35" s="203"/>
      <c r="B35" s="204"/>
      <c r="C35" s="205"/>
      <c r="D35" s="206"/>
      <c r="E35" s="206"/>
      <c r="F35" s="206"/>
      <c r="G35" s="207"/>
      <c r="L35" s="208"/>
      <c r="O35" s="195">
        <v>3</v>
      </c>
    </row>
    <row r="36" spans="1:104" ht="22.5">
      <c r="A36" s="196">
        <v>12</v>
      </c>
      <c r="B36" s="197" t="s">
        <v>126</v>
      </c>
      <c r="C36" s="198" t="s">
        <v>127</v>
      </c>
      <c r="D36" s="199" t="s">
        <v>128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3</v>
      </c>
      <c r="AC36" s="167">
        <v>3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3</v>
      </c>
      <c r="CZ36" s="167">
        <v>0</v>
      </c>
    </row>
    <row r="37" spans="1:104">
      <c r="A37" s="196">
        <v>13</v>
      </c>
      <c r="B37" s="197" t="s">
        <v>129</v>
      </c>
      <c r="C37" s="198" t="s">
        <v>130</v>
      </c>
      <c r="D37" s="199" t="s">
        <v>128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3</v>
      </c>
      <c r="AC37" s="167">
        <v>3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3</v>
      </c>
      <c r="CZ37" s="167">
        <v>0</v>
      </c>
    </row>
    <row r="38" spans="1:104">
      <c r="A38" s="215"/>
      <c r="B38" s="216" t="s">
        <v>74</v>
      </c>
      <c r="C38" s="217" t="str">
        <f>CONCATENATE(B21," ",C21)</f>
        <v>97 Prorážení otvorů</v>
      </c>
      <c r="D38" s="218"/>
      <c r="E38" s="219"/>
      <c r="F38" s="220"/>
      <c r="G38" s="221">
        <f>SUM(G21:G37)</f>
        <v>0</v>
      </c>
      <c r="O38" s="195">
        <v>4</v>
      </c>
      <c r="BA38" s="222">
        <f>SUM(BA21:BA37)</f>
        <v>0</v>
      </c>
      <c r="BB38" s="222">
        <f>SUM(BB21:BB37)</f>
        <v>0</v>
      </c>
      <c r="BC38" s="222">
        <f>SUM(BC21:BC37)</f>
        <v>0</v>
      </c>
      <c r="BD38" s="222">
        <f>SUM(BD21:BD37)</f>
        <v>0</v>
      </c>
      <c r="BE38" s="222">
        <f>SUM(BE21:BE37)</f>
        <v>0</v>
      </c>
    </row>
    <row r="39" spans="1:104">
      <c r="A39" s="188" t="s">
        <v>72</v>
      </c>
      <c r="B39" s="189" t="s">
        <v>131</v>
      </c>
      <c r="C39" s="190" t="s">
        <v>132</v>
      </c>
      <c r="D39" s="191"/>
      <c r="E39" s="192"/>
      <c r="F39" s="192"/>
      <c r="G39" s="193"/>
      <c r="H39" s="194"/>
      <c r="I39" s="194"/>
      <c r="O39" s="195">
        <v>1</v>
      </c>
    </row>
    <row r="40" spans="1:104" ht="22.5">
      <c r="A40" s="196">
        <v>14</v>
      </c>
      <c r="B40" s="197" t="s">
        <v>133</v>
      </c>
      <c r="C40" s="198" t="s">
        <v>134</v>
      </c>
      <c r="D40" s="199" t="s">
        <v>103</v>
      </c>
      <c r="E40" s="200">
        <v>7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203"/>
      <c r="B41" s="204"/>
      <c r="C41" s="205" t="s">
        <v>135</v>
      </c>
      <c r="D41" s="206"/>
      <c r="E41" s="206"/>
      <c r="F41" s="206"/>
      <c r="G41" s="207"/>
      <c r="L41" s="208" t="s">
        <v>135</v>
      </c>
      <c r="O41" s="195">
        <v>3</v>
      </c>
    </row>
    <row r="42" spans="1:104">
      <c r="A42" s="215"/>
      <c r="B42" s="216" t="s">
        <v>74</v>
      </c>
      <c r="C42" s="217" t="str">
        <f>CONCATENATE(B39," ",C39)</f>
        <v>781 Obklady keramické</v>
      </c>
      <c r="D42" s="218"/>
      <c r="E42" s="219"/>
      <c r="F42" s="220"/>
      <c r="G42" s="221">
        <f>SUM(G39:G41)</f>
        <v>0</v>
      </c>
      <c r="O42" s="195">
        <v>4</v>
      </c>
      <c r="BA42" s="222">
        <f>SUM(BA39:BA41)</f>
        <v>0</v>
      </c>
      <c r="BB42" s="222">
        <f>SUM(BB39:BB41)</f>
        <v>0</v>
      </c>
      <c r="BC42" s="222">
        <f>SUM(BC39:BC41)</f>
        <v>0</v>
      </c>
      <c r="BD42" s="222">
        <f>SUM(BD39:BD41)</f>
        <v>0</v>
      </c>
      <c r="BE42" s="222">
        <f>SUM(BE39:BE41)</f>
        <v>0</v>
      </c>
    </row>
    <row r="43" spans="1:104">
      <c r="A43" s="188" t="s">
        <v>72</v>
      </c>
      <c r="B43" s="189" t="s">
        <v>136</v>
      </c>
      <c r="C43" s="190" t="s">
        <v>137</v>
      </c>
      <c r="D43" s="191"/>
      <c r="E43" s="192"/>
      <c r="F43" s="192"/>
      <c r="G43" s="193"/>
      <c r="H43" s="194"/>
      <c r="I43" s="194"/>
      <c r="O43" s="195">
        <v>1</v>
      </c>
    </row>
    <row r="44" spans="1:104">
      <c r="A44" s="196">
        <v>15</v>
      </c>
      <c r="B44" s="197" t="s">
        <v>138</v>
      </c>
      <c r="C44" s="198" t="s">
        <v>139</v>
      </c>
      <c r="D44" s="199" t="s">
        <v>103</v>
      </c>
      <c r="E44" s="200">
        <v>500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6.9999999999999994E-5</v>
      </c>
    </row>
    <row r="45" spans="1:104">
      <c r="A45" s="203"/>
      <c r="B45" s="204"/>
      <c r="C45" s="205" t="s">
        <v>140</v>
      </c>
      <c r="D45" s="206"/>
      <c r="E45" s="206"/>
      <c r="F45" s="206"/>
      <c r="G45" s="207"/>
      <c r="L45" s="208" t="s">
        <v>140</v>
      </c>
      <c r="O45" s="195">
        <v>3</v>
      </c>
    </row>
    <row r="46" spans="1:104">
      <c r="A46" s="196">
        <v>16</v>
      </c>
      <c r="B46" s="197" t="s">
        <v>141</v>
      </c>
      <c r="C46" s="198" t="s">
        <v>142</v>
      </c>
      <c r="D46" s="199" t="s">
        <v>103</v>
      </c>
      <c r="E46" s="200">
        <v>1090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1.4999999999999999E-4</v>
      </c>
    </row>
    <row r="47" spans="1:104">
      <c r="A47" s="196">
        <v>17</v>
      </c>
      <c r="B47" s="197" t="s">
        <v>143</v>
      </c>
      <c r="C47" s="198" t="s">
        <v>144</v>
      </c>
      <c r="D47" s="199" t="s">
        <v>73</v>
      </c>
      <c r="E47" s="200">
        <v>4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7</v>
      </c>
      <c r="AC47" s="167">
        <v>24662022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1E-3</v>
      </c>
    </row>
    <row r="48" spans="1:104">
      <c r="A48" s="196">
        <v>18</v>
      </c>
      <c r="B48" s="197" t="s">
        <v>145</v>
      </c>
      <c r="C48" s="198" t="s">
        <v>146</v>
      </c>
      <c r="D48" s="199" t="s">
        <v>73</v>
      </c>
      <c r="E48" s="200">
        <v>17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7</v>
      </c>
      <c r="AC48" s="167" t="s">
        <v>145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1E-3</v>
      </c>
    </row>
    <row r="49" spans="1:104">
      <c r="A49" s="203"/>
      <c r="B49" s="204"/>
      <c r="C49" s="205" t="s">
        <v>147</v>
      </c>
      <c r="D49" s="206"/>
      <c r="E49" s="206"/>
      <c r="F49" s="206"/>
      <c r="G49" s="207"/>
      <c r="L49" s="208" t="s">
        <v>147</v>
      </c>
      <c r="O49" s="195">
        <v>3</v>
      </c>
    </row>
    <row r="50" spans="1:104">
      <c r="A50" s="215"/>
      <c r="B50" s="216" t="s">
        <v>74</v>
      </c>
      <c r="C50" s="217" t="str">
        <f>CONCATENATE(B43," ",C43)</f>
        <v>784 Malby</v>
      </c>
      <c r="D50" s="218"/>
      <c r="E50" s="219"/>
      <c r="F50" s="220"/>
      <c r="G50" s="221">
        <f>SUM(G43:G49)</f>
        <v>0</v>
      </c>
      <c r="O50" s="195">
        <v>4</v>
      </c>
      <c r="BA50" s="222">
        <f>SUM(BA43:BA49)</f>
        <v>0</v>
      </c>
      <c r="BB50" s="222">
        <f>SUM(BB43:BB49)</f>
        <v>0</v>
      </c>
      <c r="BC50" s="222">
        <f>SUM(BC43:BC49)</f>
        <v>0</v>
      </c>
      <c r="BD50" s="222">
        <f>SUM(BD43:BD49)</f>
        <v>0</v>
      </c>
      <c r="BE50" s="222">
        <f>SUM(BE43:BE49)</f>
        <v>0</v>
      </c>
    </row>
    <row r="51" spans="1:104">
      <c r="A51" s="188" t="s">
        <v>72</v>
      </c>
      <c r="B51" s="189" t="s">
        <v>148</v>
      </c>
      <c r="C51" s="190" t="s">
        <v>149</v>
      </c>
      <c r="D51" s="191"/>
      <c r="E51" s="192"/>
      <c r="F51" s="192"/>
      <c r="G51" s="193"/>
      <c r="H51" s="194"/>
      <c r="I51" s="194"/>
      <c r="O51" s="195">
        <v>1</v>
      </c>
    </row>
    <row r="52" spans="1:104">
      <c r="A52" s="196">
        <v>19</v>
      </c>
      <c r="B52" s="197" t="s">
        <v>150</v>
      </c>
      <c r="C52" s="198" t="s">
        <v>151</v>
      </c>
      <c r="D52" s="199" t="s">
        <v>99</v>
      </c>
      <c r="E52" s="200">
        <v>55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9</v>
      </c>
      <c r="AC52" s="167">
        <v>9</v>
      </c>
      <c r="AZ52" s="167">
        <v>4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9</v>
      </c>
      <c r="CZ52" s="167">
        <v>0</v>
      </c>
    </row>
    <row r="53" spans="1:104">
      <c r="A53" s="203"/>
      <c r="B53" s="204"/>
      <c r="C53" s="205" t="s">
        <v>152</v>
      </c>
      <c r="D53" s="206"/>
      <c r="E53" s="206"/>
      <c r="F53" s="206"/>
      <c r="G53" s="207"/>
      <c r="L53" s="208" t="s">
        <v>152</v>
      </c>
      <c r="O53" s="195">
        <v>3</v>
      </c>
    </row>
    <row r="54" spans="1:104">
      <c r="A54" s="196">
        <v>20</v>
      </c>
      <c r="B54" s="197" t="s">
        <v>153</v>
      </c>
      <c r="C54" s="198" t="s">
        <v>154</v>
      </c>
      <c r="D54" s="199" t="s">
        <v>99</v>
      </c>
      <c r="E54" s="200">
        <v>45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9</v>
      </c>
      <c r="AC54" s="167">
        <v>9</v>
      </c>
      <c r="AZ54" s="167">
        <v>4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9</v>
      </c>
      <c r="CZ54" s="167">
        <v>0</v>
      </c>
    </row>
    <row r="55" spans="1:104">
      <c r="A55" s="203"/>
      <c r="B55" s="204"/>
      <c r="C55" s="205" t="s">
        <v>155</v>
      </c>
      <c r="D55" s="206"/>
      <c r="E55" s="206"/>
      <c r="F55" s="206"/>
      <c r="G55" s="207"/>
      <c r="L55" s="208" t="s">
        <v>155</v>
      </c>
      <c r="O55" s="195">
        <v>3</v>
      </c>
    </row>
    <row r="56" spans="1:104" ht="22.5">
      <c r="A56" s="196">
        <v>21</v>
      </c>
      <c r="B56" s="197" t="s">
        <v>156</v>
      </c>
      <c r="C56" s="198" t="s">
        <v>157</v>
      </c>
      <c r="D56" s="199" t="s">
        <v>92</v>
      </c>
      <c r="E56" s="200">
        <v>88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9</v>
      </c>
      <c r="AC56" s="167">
        <v>9</v>
      </c>
      <c r="AZ56" s="167">
        <v>4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9</v>
      </c>
      <c r="CZ56" s="167">
        <v>2.0000000000000002E-5</v>
      </c>
    </row>
    <row r="57" spans="1:104">
      <c r="A57" s="203"/>
      <c r="B57" s="209"/>
      <c r="C57" s="210" t="s">
        <v>158</v>
      </c>
      <c r="D57" s="211"/>
      <c r="E57" s="212">
        <v>31</v>
      </c>
      <c r="F57" s="213"/>
      <c r="G57" s="214"/>
      <c r="M57" s="208" t="s">
        <v>158</v>
      </c>
      <c r="O57" s="195"/>
    </row>
    <row r="58" spans="1:104">
      <c r="A58" s="203"/>
      <c r="B58" s="209"/>
      <c r="C58" s="210" t="s">
        <v>159</v>
      </c>
      <c r="D58" s="211"/>
      <c r="E58" s="212">
        <v>42</v>
      </c>
      <c r="F58" s="213"/>
      <c r="G58" s="214"/>
      <c r="M58" s="208" t="s">
        <v>159</v>
      </c>
      <c r="O58" s="195"/>
    </row>
    <row r="59" spans="1:104">
      <c r="A59" s="203"/>
      <c r="B59" s="209"/>
      <c r="C59" s="210" t="s">
        <v>160</v>
      </c>
      <c r="D59" s="211"/>
      <c r="E59" s="212">
        <v>15</v>
      </c>
      <c r="F59" s="213"/>
      <c r="G59" s="214"/>
      <c r="M59" s="208" t="s">
        <v>160</v>
      </c>
      <c r="O59" s="195"/>
    </row>
    <row r="60" spans="1:104" ht="22.5">
      <c r="A60" s="196">
        <v>22</v>
      </c>
      <c r="B60" s="197" t="s">
        <v>161</v>
      </c>
      <c r="C60" s="198" t="s">
        <v>162</v>
      </c>
      <c r="D60" s="199" t="s">
        <v>92</v>
      </c>
      <c r="E60" s="200">
        <v>8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9</v>
      </c>
      <c r="AC60" s="167">
        <v>9</v>
      </c>
      <c r="AZ60" s="167">
        <v>4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9</v>
      </c>
      <c r="CZ60" s="167">
        <v>4.0000000000000003E-5</v>
      </c>
    </row>
    <row r="61" spans="1:104">
      <c r="A61" s="203"/>
      <c r="B61" s="204"/>
      <c r="C61" s="205" t="s">
        <v>163</v>
      </c>
      <c r="D61" s="206"/>
      <c r="E61" s="206"/>
      <c r="F61" s="206"/>
      <c r="G61" s="207"/>
      <c r="L61" s="208" t="s">
        <v>163</v>
      </c>
      <c r="O61" s="195">
        <v>3</v>
      </c>
    </row>
    <row r="62" spans="1:104" ht="22.5">
      <c r="A62" s="196">
        <v>23</v>
      </c>
      <c r="B62" s="197" t="s">
        <v>164</v>
      </c>
      <c r="C62" s="198" t="s">
        <v>165</v>
      </c>
      <c r="D62" s="199" t="s">
        <v>92</v>
      </c>
      <c r="E62" s="200">
        <v>12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9</v>
      </c>
      <c r="AC62" s="167">
        <v>9</v>
      </c>
      <c r="AZ62" s="167">
        <v>4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9</v>
      </c>
      <c r="CZ62" s="167">
        <v>9.0000000000000006E-5</v>
      </c>
    </row>
    <row r="63" spans="1:104">
      <c r="A63" s="203"/>
      <c r="B63" s="204"/>
      <c r="C63" s="205" t="s">
        <v>166</v>
      </c>
      <c r="D63" s="206"/>
      <c r="E63" s="206"/>
      <c r="F63" s="206"/>
      <c r="G63" s="207"/>
      <c r="L63" s="208" t="s">
        <v>166</v>
      </c>
      <c r="O63" s="195">
        <v>3</v>
      </c>
    </row>
    <row r="64" spans="1:104" ht="22.5">
      <c r="A64" s="196">
        <v>24</v>
      </c>
      <c r="B64" s="197" t="s">
        <v>167</v>
      </c>
      <c r="C64" s="198" t="s">
        <v>168</v>
      </c>
      <c r="D64" s="199" t="s">
        <v>92</v>
      </c>
      <c r="E64" s="200">
        <v>2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9</v>
      </c>
      <c r="AC64" s="167">
        <v>9</v>
      </c>
      <c r="AZ64" s="167">
        <v>4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9</v>
      </c>
      <c r="CZ64" s="167">
        <v>0</v>
      </c>
    </row>
    <row r="65" spans="1:104">
      <c r="A65" s="203"/>
      <c r="B65" s="204"/>
      <c r="C65" s="205" t="s">
        <v>169</v>
      </c>
      <c r="D65" s="206"/>
      <c r="E65" s="206"/>
      <c r="F65" s="206"/>
      <c r="G65" s="207"/>
      <c r="L65" s="208" t="s">
        <v>169</v>
      </c>
      <c r="O65" s="195">
        <v>3</v>
      </c>
    </row>
    <row r="66" spans="1:104" ht="22.5">
      <c r="A66" s="196">
        <v>25</v>
      </c>
      <c r="B66" s="197" t="s">
        <v>170</v>
      </c>
      <c r="C66" s="198" t="s">
        <v>171</v>
      </c>
      <c r="D66" s="199" t="s">
        <v>92</v>
      </c>
      <c r="E66" s="200">
        <v>6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9</v>
      </c>
      <c r="AC66" s="167">
        <v>9</v>
      </c>
      <c r="AZ66" s="167">
        <v>4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9</v>
      </c>
      <c r="CZ66" s="167">
        <v>3.2000000000000003E-4</v>
      </c>
    </row>
    <row r="67" spans="1:104">
      <c r="A67" s="203"/>
      <c r="B67" s="204"/>
      <c r="C67" s="205" t="s">
        <v>172</v>
      </c>
      <c r="D67" s="206"/>
      <c r="E67" s="206"/>
      <c r="F67" s="206"/>
      <c r="G67" s="207"/>
      <c r="L67" s="208" t="s">
        <v>172</v>
      </c>
      <c r="O67" s="195">
        <v>3</v>
      </c>
    </row>
    <row r="68" spans="1:104">
      <c r="A68" s="196">
        <v>26</v>
      </c>
      <c r="B68" s="197" t="s">
        <v>173</v>
      </c>
      <c r="C68" s="198" t="s">
        <v>174</v>
      </c>
      <c r="D68" s="199" t="s">
        <v>99</v>
      </c>
      <c r="E68" s="200">
        <v>26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9</v>
      </c>
      <c r="AC68" s="167">
        <v>9</v>
      </c>
      <c r="AZ68" s="167">
        <v>4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9</v>
      </c>
      <c r="CZ68" s="167">
        <v>0</v>
      </c>
    </row>
    <row r="69" spans="1:104">
      <c r="A69" s="203"/>
      <c r="B69" s="204"/>
      <c r="C69" s="205" t="s">
        <v>175</v>
      </c>
      <c r="D69" s="206"/>
      <c r="E69" s="206"/>
      <c r="F69" s="206"/>
      <c r="G69" s="207"/>
      <c r="L69" s="208" t="s">
        <v>175</v>
      </c>
      <c r="O69" s="195">
        <v>3</v>
      </c>
    </row>
    <row r="70" spans="1:104">
      <c r="A70" s="203"/>
      <c r="B70" s="204"/>
      <c r="C70" s="205" t="s">
        <v>176</v>
      </c>
      <c r="D70" s="206"/>
      <c r="E70" s="206"/>
      <c r="F70" s="206"/>
      <c r="G70" s="207"/>
      <c r="L70" s="208" t="s">
        <v>176</v>
      </c>
      <c r="O70" s="195">
        <v>3</v>
      </c>
    </row>
    <row r="71" spans="1:104">
      <c r="A71" s="196">
        <v>27</v>
      </c>
      <c r="B71" s="197" t="s">
        <v>177</v>
      </c>
      <c r="C71" s="198" t="s">
        <v>178</v>
      </c>
      <c r="D71" s="199" t="s">
        <v>92</v>
      </c>
      <c r="E71" s="200">
        <v>72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9</v>
      </c>
      <c r="AC71" s="167">
        <v>9</v>
      </c>
      <c r="AZ71" s="167">
        <v>4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9</v>
      </c>
      <c r="CZ71" s="167">
        <v>0</v>
      </c>
    </row>
    <row r="72" spans="1:104">
      <c r="A72" s="203"/>
      <c r="B72" s="204"/>
      <c r="C72" s="205" t="s">
        <v>179</v>
      </c>
      <c r="D72" s="206"/>
      <c r="E72" s="206"/>
      <c r="F72" s="206"/>
      <c r="G72" s="207"/>
      <c r="L72" s="208" t="s">
        <v>179</v>
      </c>
      <c r="O72" s="195">
        <v>3</v>
      </c>
    </row>
    <row r="73" spans="1:104">
      <c r="A73" s="196">
        <v>28</v>
      </c>
      <c r="B73" s="197" t="s">
        <v>180</v>
      </c>
      <c r="C73" s="198" t="s">
        <v>181</v>
      </c>
      <c r="D73" s="199" t="s">
        <v>92</v>
      </c>
      <c r="E73" s="200">
        <v>36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9</v>
      </c>
      <c r="AC73" s="167">
        <v>9</v>
      </c>
      <c r="AZ73" s="167">
        <v>4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9</v>
      </c>
      <c r="CZ73" s="167">
        <v>0</v>
      </c>
    </row>
    <row r="74" spans="1:104">
      <c r="A74" s="203"/>
      <c r="B74" s="204"/>
      <c r="C74" s="205" t="s">
        <v>182</v>
      </c>
      <c r="D74" s="206"/>
      <c r="E74" s="206"/>
      <c r="F74" s="206"/>
      <c r="G74" s="207"/>
      <c r="L74" s="208" t="s">
        <v>182</v>
      </c>
      <c r="O74" s="195">
        <v>3</v>
      </c>
    </row>
    <row r="75" spans="1:104">
      <c r="A75" s="196">
        <v>29</v>
      </c>
      <c r="B75" s="197" t="s">
        <v>183</v>
      </c>
      <c r="C75" s="198" t="s">
        <v>184</v>
      </c>
      <c r="D75" s="199" t="s">
        <v>92</v>
      </c>
      <c r="E75" s="200">
        <v>28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9</v>
      </c>
      <c r="AC75" s="167">
        <v>9</v>
      </c>
      <c r="AZ75" s="167">
        <v>4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9</v>
      </c>
      <c r="CZ75" s="167">
        <v>0</v>
      </c>
    </row>
    <row r="76" spans="1:104">
      <c r="A76" s="203"/>
      <c r="B76" s="204"/>
      <c r="C76" s="205" t="s">
        <v>185</v>
      </c>
      <c r="D76" s="206"/>
      <c r="E76" s="206"/>
      <c r="F76" s="206"/>
      <c r="G76" s="207"/>
      <c r="L76" s="208" t="s">
        <v>185</v>
      </c>
      <c r="O76" s="195">
        <v>3</v>
      </c>
    </row>
    <row r="77" spans="1:104">
      <c r="A77" s="203"/>
      <c r="B77" s="209"/>
      <c r="C77" s="210" t="s">
        <v>186</v>
      </c>
      <c r="D77" s="211"/>
      <c r="E77" s="212">
        <v>12</v>
      </c>
      <c r="F77" s="213"/>
      <c r="G77" s="214"/>
      <c r="M77" s="208" t="s">
        <v>186</v>
      </c>
      <c r="O77" s="195"/>
    </row>
    <row r="78" spans="1:104">
      <c r="A78" s="203"/>
      <c r="B78" s="209"/>
      <c r="C78" s="210" t="s">
        <v>187</v>
      </c>
      <c r="D78" s="211"/>
      <c r="E78" s="212">
        <v>16</v>
      </c>
      <c r="F78" s="213"/>
      <c r="G78" s="214"/>
      <c r="M78" s="208" t="s">
        <v>187</v>
      </c>
      <c r="O78" s="195"/>
    </row>
    <row r="79" spans="1:104">
      <c r="A79" s="196">
        <v>30</v>
      </c>
      <c r="B79" s="197" t="s">
        <v>188</v>
      </c>
      <c r="C79" s="198" t="s">
        <v>189</v>
      </c>
      <c r="D79" s="199" t="s">
        <v>92</v>
      </c>
      <c r="E79" s="200">
        <v>12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9</v>
      </c>
      <c r="AC79" s="167">
        <v>9</v>
      </c>
      <c r="AZ79" s="167">
        <v>4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9</v>
      </c>
      <c r="CZ79" s="167">
        <v>0</v>
      </c>
    </row>
    <row r="80" spans="1:104">
      <c r="A80" s="203"/>
      <c r="B80" s="204"/>
      <c r="C80" s="205"/>
      <c r="D80" s="206"/>
      <c r="E80" s="206"/>
      <c r="F80" s="206"/>
      <c r="G80" s="207"/>
      <c r="L80" s="208"/>
      <c r="O80" s="195">
        <v>3</v>
      </c>
    </row>
    <row r="81" spans="1:104" ht="22.5">
      <c r="A81" s="196">
        <v>31</v>
      </c>
      <c r="B81" s="197" t="s">
        <v>190</v>
      </c>
      <c r="C81" s="198" t="s">
        <v>191</v>
      </c>
      <c r="D81" s="199" t="s">
        <v>92</v>
      </c>
      <c r="E81" s="200">
        <v>18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9</v>
      </c>
      <c r="AC81" s="167">
        <v>9</v>
      </c>
      <c r="AZ81" s="167">
        <v>4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9</v>
      </c>
      <c r="CZ81" s="167">
        <v>1.1E-4</v>
      </c>
    </row>
    <row r="82" spans="1:104">
      <c r="A82" s="203"/>
      <c r="B82" s="204"/>
      <c r="C82" s="205"/>
      <c r="D82" s="206"/>
      <c r="E82" s="206"/>
      <c r="F82" s="206"/>
      <c r="G82" s="207"/>
      <c r="L82" s="208"/>
      <c r="O82" s="195">
        <v>3</v>
      </c>
    </row>
    <row r="83" spans="1:104" ht="22.5">
      <c r="A83" s="196">
        <v>32</v>
      </c>
      <c r="B83" s="197" t="s">
        <v>192</v>
      </c>
      <c r="C83" s="198" t="s">
        <v>193</v>
      </c>
      <c r="D83" s="199" t="s">
        <v>92</v>
      </c>
      <c r="E83" s="200">
        <v>6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9</v>
      </c>
      <c r="AC83" s="167">
        <v>9</v>
      </c>
      <c r="AZ83" s="167">
        <v>4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9</v>
      </c>
      <c r="CZ83" s="167">
        <v>6.0000000000000002E-5</v>
      </c>
    </row>
    <row r="84" spans="1:104" ht="22.5">
      <c r="A84" s="196">
        <v>33</v>
      </c>
      <c r="B84" s="197" t="s">
        <v>194</v>
      </c>
      <c r="C84" s="198" t="s">
        <v>195</v>
      </c>
      <c r="D84" s="199" t="s">
        <v>92</v>
      </c>
      <c r="E84" s="200">
        <v>3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9</v>
      </c>
      <c r="AC84" s="167">
        <v>9</v>
      </c>
      <c r="AZ84" s="167">
        <v>4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9</v>
      </c>
      <c r="CZ84" s="167">
        <v>1.1E-4</v>
      </c>
    </row>
    <row r="85" spans="1:104">
      <c r="A85" s="196">
        <v>34</v>
      </c>
      <c r="B85" s="197" t="s">
        <v>196</v>
      </c>
      <c r="C85" s="198" t="s">
        <v>197</v>
      </c>
      <c r="D85" s="199" t="s">
        <v>92</v>
      </c>
      <c r="E85" s="200">
        <v>2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9</v>
      </c>
      <c r="AC85" s="167">
        <v>9</v>
      </c>
      <c r="AZ85" s="167">
        <v>4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9</v>
      </c>
      <c r="CZ85" s="167">
        <v>1.1E-4</v>
      </c>
    </row>
    <row r="86" spans="1:104">
      <c r="A86" s="196">
        <v>35</v>
      </c>
      <c r="B86" s="197" t="s">
        <v>198</v>
      </c>
      <c r="C86" s="198" t="s">
        <v>199</v>
      </c>
      <c r="D86" s="199" t="s">
        <v>92</v>
      </c>
      <c r="E86" s="200">
        <v>2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9</v>
      </c>
      <c r="AC86" s="167">
        <v>9</v>
      </c>
      <c r="AZ86" s="167">
        <v>4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9</v>
      </c>
      <c r="CZ86" s="167">
        <v>1.1E-4</v>
      </c>
    </row>
    <row r="87" spans="1:104">
      <c r="A87" s="196">
        <v>36</v>
      </c>
      <c r="B87" s="197" t="s">
        <v>200</v>
      </c>
      <c r="C87" s="198" t="s">
        <v>201</v>
      </c>
      <c r="D87" s="199" t="s">
        <v>92</v>
      </c>
      <c r="E87" s="200">
        <v>2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9</v>
      </c>
      <c r="AC87" s="167">
        <v>9</v>
      </c>
      <c r="AZ87" s="167">
        <v>4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9</v>
      </c>
      <c r="CZ87" s="167">
        <v>0</v>
      </c>
    </row>
    <row r="88" spans="1:104">
      <c r="A88" s="196">
        <v>37</v>
      </c>
      <c r="B88" s="197" t="s">
        <v>202</v>
      </c>
      <c r="C88" s="198" t="s">
        <v>203</v>
      </c>
      <c r="D88" s="199" t="s">
        <v>92</v>
      </c>
      <c r="E88" s="200">
        <v>2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9</v>
      </c>
      <c r="AC88" s="167">
        <v>9</v>
      </c>
      <c r="AZ88" s="167">
        <v>4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9</v>
      </c>
      <c r="CZ88" s="167">
        <v>0</v>
      </c>
    </row>
    <row r="89" spans="1:104">
      <c r="A89" s="196">
        <v>38</v>
      </c>
      <c r="B89" s="197" t="s">
        <v>204</v>
      </c>
      <c r="C89" s="198" t="s">
        <v>205</v>
      </c>
      <c r="D89" s="199" t="s">
        <v>92</v>
      </c>
      <c r="E89" s="200">
        <v>2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9</v>
      </c>
      <c r="AC89" s="167">
        <v>9</v>
      </c>
      <c r="AZ89" s="167">
        <v>4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9</v>
      </c>
      <c r="CZ89" s="167">
        <v>0</v>
      </c>
    </row>
    <row r="90" spans="1:104" ht="22.5">
      <c r="A90" s="196">
        <v>39</v>
      </c>
      <c r="B90" s="197" t="s">
        <v>206</v>
      </c>
      <c r="C90" s="198" t="s">
        <v>207</v>
      </c>
      <c r="D90" s="199" t="s">
        <v>92</v>
      </c>
      <c r="E90" s="200">
        <v>12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9</v>
      </c>
      <c r="AC90" s="167">
        <v>9</v>
      </c>
      <c r="AZ90" s="167">
        <v>4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9</v>
      </c>
      <c r="CZ90" s="167">
        <v>9.0000000000000006E-5</v>
      </c>
    </row>
    <row r="91" spans="1:104" ht="22.5">
      <c r="A91" s="196">
        <v>40</v>
      </c>
      <c r="B91" s="197" t="s">
        <v>208</v>
      </c>
      <c r="C91" s="198" t="s">
        <v>209</v>
      </c>
      <c r="D91" s="199" t="s">
        <v>92</v>
      </c>
      <c r="E91" s="200">
        <v>12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9</v>
      </c>
      <c r="AC91" s="167">
        <v>9</v>
      </c>
      <c r="AZ91" s="167">
        <v>4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9</v>
      </c>
      <c r="CZ91" s="167">
        <v>1.2E-4</v>
      </c>
    </row>
    <row r="92" spans="1:104">
      <c r="A92" s="203"/>
      <c r="B92" s="204"/>
      <c r="C92" s="205" t="s">
        <v>210</v>
      </c>
      <c r="D92" s="206"/>
      <c r="E92" s="206"/>
      <c r="F92" s="206"/>
      <c r="G92" s="207"/>
      <c r="L92" s="208" t="s">
        <v>210</v>
      </c>
      <c r="O92" s="195">
        <v>3</v>
      </c>
    </row>
    <row r="93" spans="1:104" ht="22.5">
      <c r="A93" s="196">
        <v>41</v>
      </c>
      <c r="B93" s="197" t="s">
        <v>211</v>
      </c>
      <c r="C93" s="198" t="s">
        <v>212</v>
      </c>
      <c r="D93" s="199" t="s">
        <v>92</v>
      </c>
      <c r="E93" s="200">
        <v>1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9</v>
      </c>
      <c r="AC93" s="167">
        <v>9</v>
      </c>
      <c r="AZ93" s="167">
        <v>4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9</v>
      </c>
      <c r="CZ93" s="167">
        <v>5.0000000000000002E-5</v>
      </c>
    </row>
    <row r="94" spans="1:104">
      <c r="A94" s="203"/>
      <c r="B94" s="204"/>
      <c r="C94" s="205" t="s">
        <v>213</v>
      </c>
      <c r="D94" s="206"/>
      <c r="E94" s="206"/>
      <c r="F94" s="206"/>
      <c r="G94" s="207"/>
      <c r="L94" s="208" t="s">
        <v>213</v>
      </c>
      <c r="O94" s="195">
        <v>3</v>
      </c>
    </row>
    <row r="95" spans="1:104" ht="22.5">
      <c r="A95" s="196">
        <v>42</v>
      </c>
      <c r="B95" s="197" t="s">
        <v>214</v>
      </c>
      <c r="C95" s="198" t="s">
        <v>215</v>
      </c>
      <c r="D95" s="199" t="s">
        <v>92</v>
      </c>
      <c r="E95" s="200">
        <v>17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9</v>
      </c>
      <c r="AC95" s="167">
        <v>9</v>
      </c>
      <c r="AZ95" s="167">
        <v>4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9</v>
      </c>
      <c r="CZ95" s="167">
        <v>1.8000000000000001E-4</v>
      </c>
    </row>
    <row r="96" spans="1:104">
      <c r="A96" s="203"/>
      <c r="B96" s="204"/>
      <c r="C96" s="205" t="s">
        <v>216</v>
      </c>
      <c r="D96" s="206"/>
      <c r="E96" s="206"/>
      <c r="F96" s="206"/>
      <c r="G96" s="207"/>
      <c r="L96" s="208" t="s">
        <v>216</v>
      </c>
      <c r="O96" s="195">
        <v>3</v>
      </c>
    </row>
    <row r="97" spans="1:104">
      <c r="A97" s="196">
        <v>43</v>
      </c>
      <c r="B97" s="197" t="s">
        <v>217</v>
      </c>
      <c r="C97" s="198" t="s">
        <v>218</v>
      </c>
      <c r="D97" s="199" t="s">
        <v>92</v>
      </c>
      <c r="E97" s="200">
        <v>2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9</v>
      </c>
      <c r="AC97" s="167">
        <v>9</v>
      </c>
      <c r="AZ97" s="167">
        <v>4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9</v>
      </c>
      <c r="CZ97" s="167">
        <v>0</v>
      </c>
    </row>
    <row r="98" spans="1:104">
      <c r="A98" s="196">
        <v>44</v>
      </c>
      <c r="B98" s="197" t="s">
        <v>219</v>
      </c>
      <c r="C98" s="198" t="s">
        <v>220</v>
      </c>
      <c r="D98" s="199" t="s">
        <v>92</v>
      </c>
      <c r="E98" s="200">
        <v>4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9</v>
      </c>
      <c r="AC98" s="167">
        <v>9</v>
      </c>
      <c r="AZ98" s="167">
        <v>4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9</v>
      </c>
      <c r="CZ98" s="167">
        <v>0</v>
      </c>
    </row>
    <row r="99" spans="1:104">
      <c r="A99" s="203"/>
      <c r="B99" s="204"/>
      <c r="C99" s="205" t="s">
        <v>221</v>
      </c>
      <c r="D99" s="206"/>
      <c r="E99" s="206"/>
      <c r="F99" s="206"/>
      <c r="G99" s="207"/>
      <c r="L99" s="208" t="s">
        <v>221</v>
      </c>
      <c r="O99" s="195">
        <v>3</v>
      </c>
    </row>
    <row r="100" spans="1:104">
      <c r="A100" s="203"/>
      <c r="B100" s="209"/>
      <c r="C100" s="210" t="s">
        <v>222</v>
      </c>
      <c r="D100" s="211"/>
      <c r="E100" s="212">
        <v>2</v>
      </c>
      <c r="F100" s="213"/>
      <c r="G100" s="214"/>
      <c r="M100" s="208" t="s">
        <v>222</v>
      </c>
      <c r="O100" s="195"/>
    </row>
    <row r="101" spans="1:104">
      <c r="A101" s="203"/>
      <c r="B101" s="209"/>
      <c r="C101" s="210" t="s">
        <v>223</v>
      </c>
      <c r="D101" s="211"/>
      <c r="E101" s="212">
        <v>1</v>
      </c>
      <c r="F101" s="213"/>
      <c r="G101" s="214"/>
      <c r="M101" s="208" t="s">
        <v>223</v>
      </c>
      <c r="O101" s="195"/>
    </row>
    <row r="102" spans="1:104">
      <c r="A102" s="203"/>
      <c r="B102" s="209"/>
      <c r="C102" s="210" t="s">
        <v>224</v>
      </c>
      <c r="D102" s="211"/>
      <c r="E102" s="212">
        <v>1</v>
      </c>
      <c r="F102" s="213"/>
      <c r="G102" s="214"/>
      <c r="M102" s="208" t="s">
        <v>224</v>
      </c>
      <c r="O102" s="195"/>
    </row>
    <row r="103" spans="1:104" ht="22.5">
      <c r="A103" s="196">
        <v>45</v>
      </c>
      <c r="B103" s="197" t="s">
        <v>225</v>
      </c>
      <c r="C103" s="198" t="s">
        <v>226</v>
      </c>
      <c r="D103" s="199" t="s">
        <v>92</v>
      </c>
      <c r="E103" s="200">
        <v>1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9</v>
      </c>
      <c r="AC103" s="167">
        <v>9</v>
      </c>
      <c r="AZ103" s="167">
        <v>4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9</v>
      </c>
      <c r="CZ103" s="167">
        <v>0</v>
      </c>
    </row>
    <row r="104" spans="1:104" ht="22.5">
      <c r="A104" s="203"/>
      <c r="B104" s="204"/>
      <c r="C104" s="205" t="s">
        <v>227</v>
      </c>
      <c r="D104" s="206"/>
      <c r="E104" s="206"/>
      <c r="F104" s="206"/>
      <c r="G104" s="207"/>
      <c r="L104" s="208" t="s">
        <v>227</v>
      </c>
      <c r="O104" s="195">
        <v>3</v>
      </c>
    </row>
    <row r="105" spans="1:104">
      <c r="A105" s="203"/>
      <c r="B105" s="204"/>
      <c r="C105" s="205" t="s">
        <v>228</v>
      </c>
      <c r="D105" s="206"/>
      <c r="E105" s="206"/>
      <c r="F105" s="206"/>
      <c r="G105" s="207"/>
      <c r="L105" s="208" t="s">
        <v>228</v>
      </c>
      <c r="O105" s="195">
        <v>3</v>
      </c>
    </row>
    <row r="106" spans="1:104">
      <c r="A106" s="196">
        <v>46</v>
      </c>
      <c r="B106" s="197" t="s">
        <v>229</v>
      </c>
      <c r="C106" s="198" t="s">
        <v>230</v>
      </c>
      <c r="D106" s="199" t="s">
        <v>92</v>
      </c>
      <c r="E106" s="200">
        <v>49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9</v>
      </c>
      <c r="AC106" s="167">
        <v>9</v>
      </c>
      <c r="AZ106" s="167">
        <v>4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9</v>
      </c>
      <c r="CZ106" s="167">
        <v>5.0000000000000001E-3</v>
      </c>
    </row>
    <row r="107" spans="1:104">
      <c r="A107" s="203"/>
      <c r="B107" s="204"/>
      <c r="C107" s="205" t="s">
        <v>231</v>
      </c>
      <c r="D107" s="206"/>
      <c r="E107" s="206"/>
      <c r="F107" s="206"/>
      <c r="G107" s="207"/>
      <c r="L107" s="208" t="s">
        <v>231</v>
      </c>
      <c r="O107" s="195">
        <v>3</v>
      </c>
    </row>
    <row r="108" spans="1:104">
      <c r="A108" s="196">
        <v>47</v>
      </c>
      <c r="B108" s="197" t="s">
        <v>232</v>
      </c>
      <c r="C108" s="198" t="s">
        <v>233</v>
      </c>
      <c r="D108" s="199" t="s">
        <v>234</v>
      </c>
      <c r="E108" s="200">
        <v>6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9</v>
      </c>
      <c r="AC108" s="167">
        <v>9</v>
      </c>
      <c r="AZ108" s="167">
        <v>4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9</v>
      </c>
      <c r="CZ108" s="167">
        <v>0</v>
      </c>
    </row>
    <row r="109" spans="1:104">
      <c r="A109" s="203"/>
      <c r="B109" s="204"/>
      <c r="C109" s="205" t="s">
        <v>235</v>
      </c>
      <c r="D109" s="206"/>
      <c r="E109" s="206"/>
      <c r="F109" s="206"/>
      <c r="G109" s="207"/>
      <c r="L109" s="208" t="s">
        <v>235</v>
      </c>
      <c r="O109" s="195">
        <v>3</v>
      </c>
    </row>
    <row r="110" spans="1:104">
      <c r="A110" s="196">
        <v>48</v>
      </c>
      <c r="B110" s="197" t="s">
        <v>236</v>
      </c>
      <c r="C110" s="198" t="s">
        <v>237</v>
      </c>
      <c r="D110" s="199" t="s">
        <v>92</v>
      </c>
      <c r="E110" s="200">
        <v>45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9</v>
      </c>
      <c r="AC110" s="167">
        <v>9</v>
      </c>
      <c r="AZ110" s="167">
        <v>4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9</v>
      </c>
      <c r="CZ110" s="167">
        <v>0</v>
      </c>
    </row>
    <row r="111" spans="1:104">
      <c r="A111" s="203"/>
      <c r="B111" s="204"/>
      <c r="C111" s="205" t="s">
        <v>238</v>
      </c>
      <c r="D111" s="206"/>
      <c r="E111" s="206"/>
      <c r="F111" s="206"/>
      <c r="G111" s="207"/>
      <c r="L111" s="208" t="s">
        <v>238</v>
      </c>
      <c r="O111" s="195">
        <v>3</v>
      </c>
    </row>
    <row r="112" spans="1:104">
      <c r="A112" s="196">
        <v>49</v>
      </c>
      <c r="B112" s="197" t="s">
        <v>239</v>
      </c>
      <c r="C112" s="198" t="s">
        <v>240</v>
      </c>
      <c r="D112" s="199" t="s">
        <v>92</v>
      </c>
      <c r="E112" s="200">
        <v>49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9</v>
      </c>
      <c r="AC112" s="167">
        <v>9</v>
      </c>
      <c r="AZ112" s="167">
        <v>4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9</v>
      </c>
      <c r="CZ112" s="167">
        <v>0</v>
      </c>
    </row>
    <row r="113" spans="1:104">
      <c r="A113" s="203"/>
      <c r="B113" s="204"/>
      <c r="C113" s="205" t="s">
        <v>241</v>
      </c>
      <c r="D113" s="206"/>
      <c r="E113" s="206"/>
      <c r="F113" s="206"/>
      <c r="G113" s="207"/>
      <c r="L113" s="208" t="s">
        <v>241</v>
      </c>
      <c r="O113" s="195">
        <v>3</v>
      </c>
    </row>
    <row r="114" spans="1:104">
      <c r="A114" s="196">
        <v>50</v>
      </c>
      <c r="B114" s="197" t="s">
        <v>242</v>
      </c>
      <c r="C114" s="198" t="s">
        <v>243</v>
      </c>
      <c r="D114" s="199" t="s">
        <v>92</v>
      </c>
      <c r="E114" s="200">
        <v>2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9</v>
      </c>
      <c r="AC114" s="167">
        <v>9</v>
      </c>
      <c r="AZ114" s="167">
        <v>4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9</v>
      </c>
      <c r="CZ114" s="167">
        <v>0</v>
      </c>
    </row>
    <row r="115" spans="1:104">
      <c r="A115" s="203"/>
      <c r="B115" s="204"/>
      <c r="C115" s="205" t="s">
        <v>244</v>
      </c>
      <c r="D115" s="206"/>
      <c r="E115" s="206"/>
      <c r="F115" s="206"/>
      <c r="G115" s="207"/>
      <c r="L115" s="208" t="s">
        <v>244</v>
      </c>
      <c r="O115" s="195">
        <v>3</v>
      </c>
    </row>
    <row r="116" spans="1:104" ht="22.5">
      <c r="A116" s="196">
        <v>51</v>
      </c>
      <c r="B116" s="197" t="s">
        <v>245</v>
      </c>
      <c r="C116" s="198" t="s">
        <v>246</v>
      </c>
      <c r="D116" s="199" t="s">
        <v>99</v>
      </c>
      <c r="E116" s="200">
        <v>129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9</v>
      </c>
      <c r="AC116" s="167">
        <v>9</v>
      </c>
      <c r="AZ116" s="167">
        <v>4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9</v>
      </c>
      <c r="CZ116" s="167">
        <v>6.0000000000000002E-5</v>
      </c>
    </row>
    <row r="117" spans="1:104">
      <c r="A117" s="203"/>
      <c r="B117" s="204"/>
      <c r="C117" s="205" t="s">
        <v>247</v>
      </c>
      <c r="D117" s="206"/>
      <c r="E117" s="206"/>
      <c r="F117" s="206"/>
      <c r="G117" s="207"/>
      <c r="L117" s="208" t="s">
        <v>247</v>
      </c>
      <c r="O117" s="195">
        <v>3</v>
      </c>
    </row>
    <row r="118" spans="1:104">
      <c r="A118" s="203"/>
      <c r="B118" s="209"/>
      <c r="C118" s="210" t="s">
        <v>248</v>
      </c>
      <c r="D118" s="211"/>
      <c r="E118" s="212">
        <v>40</v>
      </c>
      <c r="F118" s="213"/>
      <c r="G118" s="214"/>
      <c r="M118" s="208" t="s">
        <v>248</v>
      </c>
      <c r="O118" s="195"/>
    </row>
    <row r="119" spans="1:104">
      <c r="A119" s="203"/>
      <c r="B119" s="209"/>
      <c r="C119" s="210" t="s">
        <v>249</v>
      </c>
      <c r="D119" s="211"/>
      <c r="E119" s="212">
        <v>45</v>
      </c>
      <c r="F119" s="213"/>
      <c r="G119" s="214"/>
      <c r="M119" s="208" t="s">
        <v>249</v>
      </c>
      <c r="O119" s="195"/>
    </row>
    <row r="120" spans="1:104">
      <c r="A120" s="203"/>
      <c r="B120" s="209"/>
      <c r="C120" s="210" t="s">
        <v>250</v>
      </c>
      <c r="D120" s="211"/>
      <c r="E120" s="212">
        <v>10</v>
      </c>
      <c r="F120" s="213"/>
      <c r="G120" s="214"/>
      <c r="M120" s="208" t="s">
        <v>250</v>
      </c>
      <c r="O120" s="195"/>
    </row>
    <row r="121" spans="1:104">
      <c r="A121" s="203"/>
      <c r="B121" s="209"/>
      <c r="C121" s="210" t="s">
        <v>251</v>
      </c>
      <c r="D121" s="211"/>
      <c r="E121" s="212">
        <v>20</v>
      </c>
      <c r="F121" s="213"/>
      <c r="G121" s="214"/>
      <c r="M121" s="208" t="s">
        <v>251</v>
      </c>
      <c r="O121" s="195"/>
    </row>
    <row r="122" spans="1:104">
      <c r="A122" s="203"/>
      <c r="B122" s="209"/>
      <c r="C122" s="210" t="s">
        <v>252</v>
      </c>
      <c r="D122" s="211"/>
      <c r="E122" s="212">
        <v>14</v>
      </c>
      <c r="F122" s="213"/>
      <c r="G122" s="214"/>
      <c r="M122" s="208" t="s">
        <v>252</v>
      </c>
      <c r="O122" s="195"/>
    </row>
    <row r="123" spans="1:104" ht="22.5">
      <c r="A123" s="196">
        <v>52</v>
      </c>
      <c r="B123" s="197" t="s">
        <v>253</v>
      </c>
      <c r="C123" s="198" t="s">
        <v>254</v>
      </c>
      <c r="D123" s="199" t="s">
        <v>99</v>
      </c>
      <c r="E123" s="200">
        <v>93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9</v>
      </c>
      <c r="AC123" s="167">
        <v>9</v>
      </c>
      <c r="AZ123" s="167">
        <v>4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9</v>
      </c>
      <c r="CZ123" s="167">
        <v>2.7999999999999998E-4</v>
      </c>
    </row>
    <row r="124" spans="1:104">
      <c r="A124" s="203"/>
      <c r="B124" s="204"/>
      <c r="C124" s="205" t="s">
        <v>185</v>
      </c>
      <c r="D124" s="206"/>
      <c r="E124" s="206"/>
      <c r="F124" s="206"/>
      <c r="G124" s="207"/>
      <c r="L124" s="208" t="s">
        <v>185</v>
      </c>
      <c r="O124" s="195">
        <v>3</v>
      </c>
    </row>
    <row r="125" spans="1:104">
      <c r="A125" s="203"/>
      <c r="B125" s="209"/>
      <c r="C125" s="210" t="s">
        <v>255</v>
      </c>
      <c r="D125" s="211"/>
      <c r="E125" s="212">
        <v>15</v>
      </c>
      <c r="F125" s="213"/>
      <c r="G125" s="214"/>
      <c r="M125" s="208" t="s">
        <v>255</v>
      </c>
      <c r="O125" s="195"/>
    </row>
    <row r="126" spans="1:104">
      <c r="A126" s="203"/>
      <c r="B126" s="209"/>
      <c r="C126" s="210" t="s">
        <v>256</v>
      </c>
      <c r="D126" s="211"/>
      <c r="E126" s="212">
        <v>25</v>
      </c>
      <c r="F126" s="213"/>
      <c r="G126" s="214"/>
      <c r="M126" s="208" t="s">
        <v>256</v>
      </c>
      <c r="O126" s="195"/>
    </row>
    <row r="127" spans="1:104">
      <c r="A127" s="203"/>
      <c r="B127" s="209"/>
      <c r="C127" s="210" t="s">
        <v>257</v>
      </c>
      <c r="D127" s="211"/>
      <c r="E127" s="212">
        <v>40</v>
      </c>
      <c r="F127" s="213"/>
      <c r="G127" s="214"/>
      <c r="M127" s="208" t="s">
        <v>257</v>
      </c>
      <c r="O127" s="195"/>
    </row>
    <row r="128" spans="1:104">
      <c r="A128" s="203"/>
      <c r="B128" s="209"/>
      <c r="C128" s="210" t="s">
        <v>258</v>
      </c>
      <c r="D128" s="211"/>
      <c r="E128" s="212">
        <v>3</v>
      </c>
      <c r="F128" s="213"/>
      <c r="G128" s="214"/>
      <c r="M128" s="208" t="s">
        <v>258</v>
      </c>
      <c r="O128" s="195"/>
    </row>
    <row r="129" spans="1:104">
      <c r="A129" s="203"/>
      <c r="B129" s="209"/>
      <c r="C129" s="210" t="s">
        <v>259</v>
      </c>
      <c r="D129" s="211"/>
      <c r="E129" s="212">
        <v>10</v>
      </c>
      <c r="F129" s="213"/>
      <c r="G129" s="214"/>
      <c r="M129" s="208" t="s">
        <v>259</v>
      </c>
      <c r="O129" s="195"/>
    </row>
    <row r="130" spans="1:104" ht="22.5">
      <c r="A130" s="196">
        <v>53</v>
      </c>
      <c r="B130" s="197" t="s">
        <v>260</v>
      </c>
      <c r="C130" s="198" t="s">
        <v>261</v>
      </c>
      <c r="D130" s="199" t="s">
        <v>99</v>
      </c>
      <c r="E130" s="200">
        <v>32</v>
      </c>
      <c r="F130" s="200">
        <v>0</v>
      </c>
      <c r="G130" s="201">
        <f>E130*F130</f>
        <v>0</v>
      </c>
      <c r="O130" s="195">
        <v>2</v>
      </c>
      <c r="AA130" s="167">
        <v>1</v>
      </c>
      <c r="AB130" s="167">
        <v>9</v>
      </c>
      <c r="AC130" s="167">
        <v>9</v>
      </c>
      <c r="AZ130" s="167">
        <v>4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1</v>
      </c>
      <c r="CB130" s="202">
        <v>9</v>
      </c>
      <c r="CZ130" s="167">
        <v>0</v>
      </c>
    </row>
    <row r="131" spans="1:104">
      <c r="A131" s="203"/>
      <c r="B131" s="204"/>
      <c r="C131" s="205" t="s">
        <v>262</v>
      </c>
      <c r="D131" s="206"/>
      <c r="E131" s="206"/>
      <c r="F131" s="206"/>
      <c r="G131" s="207"/>
      <c r="L131" s="208" t="s">
        <v>262</v>
      </c>
      <c r="O131" s="195">
        <v>3</v>
      </c>
    </row>
    <row r="132" spans="1:104">
      <c r="A132" s="203"/>
      <c r="B132" s="209"/>
      <c r="C132" s="210" t="s">
        <v>263</v>
      </c>
      <c r="D132" s="211"/>
      <c r="E132" s="212">
        <v>17</v>
      </c>
      <c r="F132" s="213"/>
      <c r="G132" s="214"/>
      <c r="M132" s="208" t="s">
        <v>263</v>
      </c>
      <c r="O132" s="195"/>
    </row>
    <row r="133" spans="1:104">
      <c r="A133" s="203"/>
      <c r="B133" s="209"/>
      <c r="C133" s="210" t="s">
        <v>264</v>
      </c>
      <c r="D133" s="211"/>
      <c r="E133" s="212">
        <v>15</v>
      </c>
      <c r="F133" s="213"/>
      <c r="G133" s="214"/>
      <c r="M133" s="208" t="s">
        <v>264</v>
      </c>
      <c r="O133" s="195"/>
    </row>
    <row r="134" spans="1:104" ht="22.5">
      <c r="A134" s="196">
        <v>54</v>
      </c>
      <c r="B134" s="197" t="s">
        <v>265</v>
      </c>
      <c r="C134" s="198" t="s">
        <v>266</v>
      </c>
      <c r="D134" s="199" t="s">
        <v>92</v>
      </c>
      <c r="E134" s="200">
        <v>18</v>
      </c>
      <c r="F134" s="200">
        <v>0</v>
      </c>
      <c r="G134" s="201">
        <f>E134*F134</f>
        <v>0</v>
      </c>
      <c r="O134" s="195">
        <v>2</v>
      </c>
      <c r="AA134" s="167">
        <v>1</v>
      </c>
      <c r="AB134" s="167">
        <v>9</v>
      </c>
      <c r="AC134" s="167">
        <v>9</v>
      </c>
      <c r="AZ134" s="167">
        <v>4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1</v>
      </c>
      <c r="CB134" s="202">
        <v>9</v>
      </c>
      <c r="CZ134" s="167">
        <v>2.5000000000000001E-4</v>
      </c>
    </row>
    <row r="135" spans="1:104">
      <c r="A135" s="203"/>
      <c r="B135" s="204"/>
      <c r="C135" s="205" t="s">
        <v>182</v>
      </c>
      <c r="D135" s="206"/>
      <c r="E135" s="206"/>
      <c r="F135" s="206"/>
      <c r="G135" s="207"/>
      <c r="L135" s="208" t="s">
        <v>182</v>
      </c>
      <c r="O135" s="195">
        <v>3</v>
      </c>
    </row>
    <row r="136" spans="1:104" ht="22.5">
      <c r="A136" s="196">
        <v>55</v>
      </c>
      <c r="B136" s="197" t="s">
        <v>267</v>
      </c>
      <c r="C136" s="198" t="s">
        <v>268</v>
      </c>
      <c r="D136" s="199" t="s">
        <v>99</v>
      </c>
      <c r="E136" s="200">
        <v>142</v>
      </c>
      <c r="F136" s="200">
        <v>0</v>
      </c>
      <c r="G136" s="201">
        <f>E136*F136</f>
        <v>0</v>
      </c>
      <c r="O136" s="195">
        <v>2</v>
      </c>
      <c r="AA136" s="167">
        <v>1</v>
      </c>
      <c r="AB136" s="167">
        <v>9</v>
      </c>
      <c r="AC136" s="167">
        <v>9</v>
      </c>
      <c r="AZ136" s="167">
        <v>4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202">
        <v>1</v>
      </c>
      <c r="CB136" s="202">
        <v>9</v>
      </c>
      <c r="CZ136" s="167">
        <v>1.7000000000000001E-4</v>
      </c>
    </row>
    <row r="137" spans="1:104">
      <c r="A137" s="203"/>
      <c r="B137" s="209"/>
      <c r="C137" s="210" t="s">
        <v>269</v>
      </c>
      <c r="D137" s="211"/>
      <c r="E137" s="212">
        <v>110</v>
      </c>
      <c r="F137" s="213"/>
      <c r="G137" s="214"/>
      <c r="M137" s="208" t="s">
        <v>269</v>
      </c>
      <c r="O137" s="195"/>
    </row>
    <row r="138" spans="1:104">
      <c r="A138" s="203"/>
      <c r="B138" s="209"/>
      <c r="C138" s="210" t="s">
        <v>270</v>
      </c>
      <c r="D138" s="211"/>
      <c r="E138" s="212">
        <v>19</v>
      </c>
      <c r="F138" s="213"/>
      <c r="G138" s="214"/>
      <c r="M138" s="208" t="s">
        <v>270</v>
      </c>
      <c r="O138" s="195"/>
    </row>
    <row r="139" spans="1:104">
      <c r="A139" s="203"/>
      <c r="B139" s="209"/>
      <c r="C139" s="210" t="s">
        <v>271</v>
      </c>
      <c r="D139" s="211"/>
      <c r="E139" s="212">
        <v>13</v>
      </c>
      <c r="F139" s="213"/>
      <c r="G139" s="214"/>
      <c r="M139" s="208" t="s">
        <v>271</v>
      </c>
      <c r="O139" s="195"/>
    </row>
    <row r="140" spans="1:104">
      <c r="A140" s="196">
        <v>56</v>
      </c>
      <c r="B140" s="197" t="s">
        <v>272</v>
      </c>
      <c r="C140" s="198" t="s">
        <v>273</v>
      </c>
      <c r="D140" s="199" t="s">
        <v>92</v>
      </c>
      <c r="E140" s="200">
        <v>1</v>
      </c>
      <c r="F140" s="200">
        <v>0</v>
      </c>
      <c r="G140" s="201">
        <f>E140*F140</f>
        <v>0</v>
      </c>
      <c r="O140" s="195">
        <v>2</v>
      </c>
      <c r="AA140" s="167">
        <v>1</v>
      </c>
      <c r="AB140" s="167">
        <v>9</v>
      </c>
      <c r="AC140" s="167">
        <v>9</v>
      </c>
      <c r="AZ140" s="167">
        <v>4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1</v>
      </c>
      <c r="CB140" s="202">
        <v>9</v>
      </c>
      <c r="CZ140" s="167">
        <v>0</v>
      </c>
    </row>
    <row r="141" spans="1:104" ht="22.5">
      <c r="A141" s="203"/>
      <c r="B141" s="204"/>
      <c r="C141" s="205" t="s">
        <v>274</v>
      </c>
      <c r="D141" s="206"/>
      <c r="E141" s="206"/>
      <c r="F141" s="206"/>
      <c r="G141" s="207"/>
      <c r="L141" s="208" t="s">
        <v>274</v>
      </c>
      <c r="O141" s="195">
        <v>3</v>
      </c>
    </row>
    <row r="142" spans="1:104" ht="22.5">
      <c r="A142" s="196">
        <v>57</v>
      </c>
      <c r="B142" s="197" t="s">
        <v>275</v>
      </c>
      <c r="C142" s="198" t="s">
        <v>276</v>
      </c>
      <c r="D142" s="199" t="s">
        <v>99</v>
      </c>
      <c r="E142" s="200">
        <v>560</v>
      </c>
      <c r="F142" s="200">
        <v>0</v>
      </c>
      <c r="G142" s="201">
        <f>E142*F142</f>
        <v>0</v>
      </c>
      <c r="O142" s="195">
        <v>2</v>
      </c>
      <c r="AA142" s="167">
        <v>1</v>
      </c>
      <c r="AB142" s="167">
        <v>9</v>
      </c>
      <c r="AC142" s="167">
        <v>9</v>
      </c>
      <c r="AZ142" s="167">
        <v>4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202">
        <v>1</v>
      </c>
      <c r="CB142" s="202">
        <v>9</v>
      </c>
      <c r="CZ142" s="167">
        <v>1.6000000000000001E-4</v>
      </c>
    </row>
    <row r="143" spans="1:104">
      <c r="A143" s="203"/>
      <c r="B143" s="209"/>
      <c r="C143" s="210" t="s">
        <v>277</v>
      </c>
      <c r="D143" s="211"/>
      <c r="E143" s="212">
        <v>110</v>
      </c>
      <c r="F143" s="213"/>
      <c r="G143" s="214"/>
      <c r="M143" s="208" t="s">
        <v>277</v>
      </c>
      <c r="O143" s="195"/>
    </row>
    <row r="144" spans="1:104">
      <c r="A144" s="203"/>
      <c r="B144" s="209"/>
      <c r="C144" s="210" t="s">
        <v>278</v>
      </c>
      <c r="D144" s="211"/>
      <c r="E144" s="212">
        <v>110</v>
      </c>
      <c r="F144" s="213"/>
      <c r="G144" s="214"/>
      <c r="M144" s="208" t="s">
        <v>278</v>
      </c>
      <c r="O144" s="195"/>
    </row>
    <row r="145" spans="1:104">
      <c r="A145" s="203"/>
      <c r="B145" s="209"/>
      <c r="C145" s="210" t="s">
        <v>279</v>
      </c>
      <c r="D145" s="211"/>
      <c r="E145" s="212">
        <v>280</v>
      </c>
      <c r="F145" s="213"/>
      <c r="G145" s="214"/>
      <c r="M145" s="208" t="s">
        <v>279</v>
      </c>
      <c r="O145" s="195"/>
    </row>
    <row r="146" spans="1:104">
      <c r="A146" s="203"/>
      <c r="B146" s="209"/>
      <c r="C146" s="210" t="s">
        <v>280</v>
      </c>
      <c r="D146" s="211"/>
      <c r="E146" s="212">
        <v>60</v>
      </c>
      <c r="F146" s="213"/>
      <c r="G146" s="214"/>
      <c r="M146" s="208" t="s">
        <v>280</v>
      </c>
      <c r="O146" s="195"/>
    </row>
    <row r="147" spans="1:104" ht="22.5">
      <c r="A147" s="196">
        <v>58</v>
      </c>
      <c r="B147" s="197" t="s">
        <v>281</v>
      </c>
      <c r="C147" s="198" t="s">
        <v>282</v>
      </c>
      <c r="D147" s="199" t="s">
        <v>99</v>
      </c>
      <c r="E147" s="200">
        <v>416</v>
      </c>
      <c r="F147" s="200">
        <v>0</v>
      </c>
      <c r="G147" s="201">
        <f>E147*F147</f>
        <v>0</v>
      </c>
      <c r="O147" s="195">
        <v>2</v>
      </c>
      <c r="AA147" s="167">
        <v>1</v>
      </c>
      <c r="AB147" s="167">
        <v>9</v>
      </c>
      <c r="AC147" s="167">
        <v>9</v>
      </c>
      <c r="AZ147" s="167">
        <v>4</v>
      </c>
      <c r="BA147" s="167">
        <f>IF(AZ147=1,G147,0)</f>
        <v>0</v>
      </c>
      <c r="BB147" s="167">
        <f>IF(AZ147=2,G147,0)</f>
        <v>0</v>
      </c>
      <c r="BC147" s="167">
        <f>IF(AZ147=3,G147,0)</f>
        <v>0</v>
      </c>
      <c r="BD147" s="167">
        <f>IF(AZ147=4,G147,0)</f>
        <v>0</v>
      </c>
      <c r="BE147" s="167">
        <f>IF(AZ147=5,G147,0)</f>
        <v>0</v>
      </c>
      <c r="CA147" s="202">
        <v>1</v>
      </c>
      <c r="CB147" s="202">
        <v>9</v>
      </c>
      <c r="CZ147" s="167">
        <v>2.3000000000000001E-4</v>
      </c>
    </row>
    <row r="148" spans="1:104">
      <c r="A148" s="203"/>
      <c r="B148" s="209"/>
      <c r="C148" s="210" t="s">
        <v>283</v>
      </c>
      <c r="D148" s="211"/>
      <c r="E148" s="212">
        <v>35</v>
      </c>
      <c r="F148" s="213"/>
      <c r="G148" s="214"/>
      <c r="M148" s="208" t="s">
        <v>283</v>
      </c>
      <c r="O148" s="195"/>
    </row>
    <row r="149" spans="1:104">
      <c r="A149" s="203"/>
      <c r="B149" s="209"/>
      <c r="C149" s="210" t="s">
        <v>284</v>
      </c>
      <c r="D149" s="211"/>
      <c r="E149" s="212">
        <v>44</v>
      </c>
      <c r="F149" s="213"/>
      <c r="G149" s="214"/>
      <c r="M149" s="208" t="s">
        <v>284</v>
      </c>
      <c r="O149" s="195"/>
    </row>
    <row r="150" spans="1:104">
      <c r="A150" s="203"/>
      <c r="B150" s="209"/>
      <c r="C150" s="210" t="s">
        <v>285</v>
      </c>
      <c r="D150" s="211"/>
      <c r="E150" s="212">
        <v>40</v>
      </c>
      <c r="F150" s="213"/>
      <c r="G150" s="214"/>
      <c r="M150" s="208" t="s">
        <v>285</v>
      </c>
      <c r="O150" s="195"/>
    </row>
    <row r="151" spans="1:104">
      <c r="A151" s="203"/>
      <c r="B151" s="209"/>
      <c r="C151" s="210" t="s">
        <v>286</v>
      </c>
      <c r="D151" s="211"/>
      <c r="E151" s="212">
        <v>70</v>
      </c>
      <c r="F151" s="213"/>
      <c r="G151" s="214"/>
      <c r="M151" s="208" t="s">
        <v>286</v>
      </c>
      <c r="O151" s="195"/>
    </row>
    <row r="152" spans="1:104">
      <c r="A152" s="203"/>
      <c r="B152" s="209"/>
      <c r="C152" s="210" t="s">
        <v>287</v>
      </c>
      <c r="D152" s="211"/>
      <c r="E152" s="212">
        <v>65</v>
      </c>
      <c r="F152" s="213"/>
      <c r="G152" s="214"/>
      <c r="M152" s="208" t="s">
        <v>287</v>
      </c>
      <c r="O152" s="195"/>
    </row>
    <row r="153" spans="1:104">
      <c r="A153" s="203"/>
      <c r="B153" s="209"/>
      <c r="C153" s="210" t="s">
        <v>288</v>
      </c>
      <c r="D153" s="211"/>
      <c r="E153" s="212">
        <v>118</v>
      </c>
      <c r="F153" s="213"/>
      <c r="G153" s="214"/>
      <c r="M153" s="208" t="s">
        <v>288</v>
      </c>
      <c r="O153" s="195"/>
    </row>
    <row r="154" spans="1:104">
      <c r="A154" s="203"/>
      <c r="B154" s="209"/>
      <c r="C154" s="210" t="s">
        <v>289</v>
      </c>
      <c r="D154" s="211"/>
      <c r="E154" s="212">
        <v>44</v>
      </c>
      <c r="F154" s="213"/>
      <c r="G154" s="214"/>
      <c r="M154" s="208" t="s">
        <v>289</v>
      </c>
      <c r="O154" s="195"/>
    </row>
    <row r="155" spans="1:104" ht="22.5">
      <c r="A155" s="196">
        <v>59</v>
      </c>
      <c r="B155" s="197" t="s">
        <v>290</v>
      </c>
      <c r="C155" s="198" t="s">
        <v>291</v>
      </c>
      <c r="D155" s="199" t="s">
        <v>99</v>
      </c>
      <c r="E155" s="200">
        <v>42</v>
      </c>
      <c r="F155" s="200">
        <v>0</v>
      </c>
      <c r="G155" s="201">
        <f>E155*F155</f>
        <v>0</v>
      </c>
      <c r="O155" s="195">
        <v>2</v>
      </c>
      <c r="AA155" s="167">
        <v>1</v>
      </c>
      <c r="AB155" s="167">
        <v>9</v>
      </c>
      <c r="AC155" s="167">
        <v>9</v>
      </c>
      <c r="AZ155" s="167">
        <v>4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202">
        <v>1</v>
      </c>
      <c r="CB155" s="202">
        <v>9</v>
      </c>
      <c r="CZ155" s="167">
        <v>3.2000000000000003E-4</v>
      </c>
    </row>
    <row r="156" spans="1:104">
      <c r="A156" s="203"/>
      <c r="B156" s="209"/>
      <c r="C156" s="210" t="s">
        <v>292</v>
      </c>
      <c r="D156" s="211"/>
      <c r="E156" s="212">
        <v>20</v>
      </c>
      <c r="F156" s="213"/>
      <c r="G156" s="214"/>
      <c r="M156" s="208" t="s">
        <v>292</v>
      </c>
      <c r="O156" s="195"/>
    </row>
    <row r="157" spans="1:104">
      <c r="A157" s="203"/>
      <c r="B157" s="209"/>
      <c r="C157" s="210" t="s">
        <v>293</v>
      </c>
      <c r="D157" s="211"/>
      <c r="E157" s="212">
        <v>18</v>
      </c>
      <c r="F157" s="213"/>
      <c r="G157" s="214"/>
      <c r="M157" s="208" t="s">
        <v>293</v>
      </c>
      <c r="O157" s="195"/>
    </row>
    <row r="158" spans="1:104">
      <c r="A158" s="203"/>
      <c r="B158" s="209"/>
      <c r="C158" s="210" t="s">
        <v>294</v>
      </c>
      <c r="D158" s="211"/>
      <c r="E158" s="212">
        <v>4</v>
      </c>
      <c r="F158" s="213"/>
      <c r="G158" s="214"/>
      <c r="M158" s="208" t="s">
        <v>294</v>
      </c>
      <c r="O158" s="195"/>
    </row>
    <row r="159" spans="1:104" ht="22.5">
      <c r="A159" s="196">
        <v>60</v>
      </c>
      <c r="B159" s="197" t="s">
        <v>295</v>
      </c>
      <c r="C159" s="198" t="s">
        <v>296</v>
      </c>
      <c r="D159" s="199" t="s">
        <v>99</v>
      </c>
      <c r="E159" s="200">
        <v>35</v>
      </c>
      <c r="F159" s="200">
        <v>0</v>
      </c>
      <c r="G159" s="201">
        <f>E159*F159</f>
        <v>0</v>
      </c>
      <c r="O159" s="195">
        <v>2</v>
      </c>
      <c r="AA159" s="167">
        <v>1</v>
      </c>
      <c r="AB159" s="167">
        <v>9</v>
      </c>
      <c r="AC159" s="167">
        <v>9</v>
      </c>
      <c r="AZ159" s="167">
        <v>4</v>
      </c>
      <c r="BA159" s="167">
        <f>IF(AZ159=1,G159,0)</f>
        <v>0</v>
      </c>
      <c r="BB159" s="167">
        <f>IF(AZ159=2,G159,0)</f>
        <v>0</v>
      </c>
      <c r="BC159" s="167">
        <f>IF(AZ159=3,G159,0)</f>
        <v>0</v>
      </c>
      <c r="BD159" s="167">
        <f>IF(AZ159=4,G159,0)</f>
        <v>0</v>
      </c>
      <c r="BE159" s="167">
        <f>IF(AZ159=5,G159,0)</f>
        <v>0</v>
      </c>
      <c r="CA159" s="202">
        <v>1</v>
      </c>
      <c r="CB159" s="202">
        <v>9</v>
      </c>
      <c r="CZ159" s="167">
        <v>4.2999999999999999E-4</v>
      </c>
    </row>
    <row r="160" spans="1:104">
      <c r="A160" s="203"/>
      <c r="B160" s="204"/>
      <c r="C160" s="205" t="s">
        <v>297</v>
      </c>
      <c r="D160" s="206"/>
      <c r="E160" s="206"/>
      <c r="F160" s="206"/>
      <c r="G160" s="207"/>
      <c r="L160" s="208" t="s">
        <v>297</v>
      </c>
      <c r="O160" s="195">
        <v>3</v>
      </c>
    </row>
    <row r="161" spans="1:104" ht="22.5">
      <c r="A161" s="196">
        <v>61</v>
      </c>
      <c r="B161" s="197" t="s">
        <v>298</v>
      </c>
      <c r="C161" s="198" t="s">
        <v>299</v>
      </c>
      <c r="D161" s="199" t="s">
        <v>99</v>
      </c>
      <c r="E161" s="200">
        <v>234</v>
      </c>
      <c r="F161" s="200">
        <v>0</v>
      </c>
      <c r="G161" s="201">
        <f>E161*F161</f>
        <v>0</v>
      </c>
      <c r="O161" s="195">
        <v>2</v>
      </c>
      <c r="AA161" s="167">
        <v>1</v>
      </c>
      <c r="AB161" s="167">
        <v>9</v>
      </c>
      <c r="AC161" s="167">
        <v>9</v>
      </c>
      <c r="AZ161" s="167">
        <v>4</v>
      </c>
      <c r="BA161" s="167">
        <f>IF(AZ161=1,G161,0)</f>
        <v>0</v>
      </c>
      <c r="BB161" s="167">
        <f>IF(AZ161=2,G161,0)</f>
        <v>0</v>
      </c>
      <c r="BC161" s="167">
        <f>IF(AZ161=3,G161,0)</f>
        <v>0</v>
      </c>
      <c r="BD161" s="167">
        <f>IF(AZ161=4,G161,0)</f>
        <v>0</v>
      </c>
      <c r="BE161" s="167">
        <f>IF(AZ161=5,G161,0)</f>
        <v>0</v>
      </c>
      <c r="CA161" s="202">
        <v>1</v>
      </c>
      <c r="CB161" s="202">
        <v>9</v>
      </c>
      <c r="CZ161" s="167">
        <v>8.0000000000000004E-4</v>
      </c>
    </row>
    <row r="162" spans="1:104">
      <c r="A162" s="203"/>
      <c r="B162" s="209"/>
      <c r="C162" s="210" t="s">
        <v>300</v>
      </c>
      <c r="D162" s="211"/>
      <c r="E162" s="212">
        <v>45</v>
      </c>
      <c r="F162" s="213"/>
      <c r="G162" s="214"/>
      <c r="M162" s="208" t="s">
        <v>300</v>
      </c>
      <c r="O162" s="195"/>
    </row>
    <row r="163" spans="1:104">
      <c r="A163" s="203"/>
      <c r="B163" s="209"/>
      <c r="C163" s="210" t="s">
        <v>301</v>
      </c>
      <c r="D163" s="211"/>
      <c r="E163" s="212">
        <v>77</v>
      </c>
      <c r="F163" s="213"/>
      <c r="G163" s="214"/>
      <c r="M163" s="208" t="s">
        <v>301</v>
      </c>
      <c r="O163" s="195"/>
    </row>
    <row r="164" spans="1:104">
      <c r="A164" s="203"/>
      <c r="B164" s="209"/>
      <c r="C164" s="210" t="s">
        <v>302</v>
      </c>
      <c r="D164" s="211"/>
      <c r="E164" s="212">
        <v>92</v>
      </c>
      <c r="F164" s="213"/>
      <c r="G164" s="214"/>
      <c r="M164" s="208" t="s">
        <v>302</v>
      </c>
      <c r="O164" s="195"/>
    </row>
    <row r="165" spans="1:104">
      <c r="A165" s="203"/>
      <c r="B165" s="209"/>
      <c r="C165" s="210" t="s">
        <v>303</v>
      </c>
      <c r="D165" s="211"/>
      <c r="E165" s="212">
        <v>20</v>
      </c>
      <c r="F165" s="213"/>
      <c r="G165" s="214"/>
      <c r="M165" s="208" t="s">
        <v>303</v>
      </c>
      <c r="O165" s="195"/>
    </row>
    <row r="166" spans="1:104" ht="22.5">
      <c r="A166" s="196">
        <v>62</v>
      </c>
      <c r="B166" s="197" t="s">
        <v>304</v>
      </c>
      <c r="C166" s="198" t="s">
        <v>305</v>
      </c>
      <c r="D166" s="199" t="s">
        <v>99</v>
      </c>
      <c r="E166" s="200">
        <v>46</v>
      </c>
      <c r="F166" s="200">
        <v>0</v>
      </c>
      <c r="G166" s="201">
        <f>E166*F166</f>
        <v>0</v>
      </c>
      <c r="O166" s="195">
        <v>2</v>
      </c>
      <c r="AA166" s="167">
        <v>1</v>
      </c>
      <c r="AB166" s="167">
        <v>9</v>
      </c>
      <c r="AC166" s="167">
        <v>9</v>
      </c>
      <c r="AZ166" s="167">
        <v>4</v>
      </c>
      <c r="BA166" s="167">
        <f>IF(AZ166=1,G166,0)</f>
        <v>0</v>
      </c>
      <c r="BB166" s="167">
        <f>IF(AZ166=2,G166,0)</f>
        <v>0</v>
      </c>
      <c r="BC166" s="167">
        <f>IF(AZ166=3,G166,0)</f>
        <v>0</v>
      </c>
      <c r="BD166" s="167">
        <f>IF(AZ166=4,G166,0)</f>
        <v>0</v>
      </c>
      <c r="BE166" s="167">
        <f>IF(AZ166=5,G166,0)</f>
        <v>0</v>
      </c>
      <c r="CA166" s="202">
        <v>1</v>
      </c>
      <c r="CB166" s="202">
        <v>9</v>
      </c>
      <c r="CZ166" s="167">
        <v>1.1999999999999999E-3</v>
      </c>
    </row>
    <row r="167" spans="1:104">
      <c r="A167" s="203"/>
      <c r="B167" s="209"/>
      <c r="C167" s="210" t="s">
        <v>306</v>
      </c>
      <c r="D167" s="211"/>
      <c r="E167" s="212">
        <v>20</v>
      </c>
      <c r="F167" s="213"/>
      <c r="G167" s="214"/>
      <c r="M167" s="208" t="s">
        <v>306</v>
      </c>
      <c r="O167" s="195"/>
    </row>
    <row r="168" spans="1:104">
      <c r="A168" s="203"/>
      <c r="B168" s="209"/>
      <c r="C168" s="210" t="s">
        <v>307</v>
      </c>
      <c r="D168" s="211"/>
      <c r="E168" s="212">
        <v>21</v>
      </c>
      <c r="F168" s="213"/>
      <c r="G168" s="214"/>
      <c r="M168" s="208" t="s">
        <v>307</v>
      </c>
      <c r="O168" s="195"/>
    </row>
    <row r="169" spans="1:104">
      <c r="A169" s="203"/>
      <c r="B169" s="209"/>
      <c r="C169" s="210" t="s">
        <v>308</v>
      </c>
      <c r="D169" s="211"/>
      <c r="E169" s="212">
        <v>5</v>
      </c>
      <c r="F169" s="213"/>
      <c r="G169" s="214"/>
      <c r="M169" s="208" t="s">
        <v>308</v>
      </c>
      <c r="O169" s="195"/>
    </row>
    <row r="170" spans="1:104">
      <c r="A170" s="196">
        <v>63</v>
      </c>
      <c r="B170" s="197" t="s">
        <v>309</v>
      </c>
      <c r="C170" s="198" t="s">
        <v>310</v>
      </c>
      <c r="D170" s="199" t="s">
        <v>92</v>
      </c>
      <c r="E170" s="200">
        <v>3</v>
      </c>
      <c r="F170" s="200">
        <v>0</v>
      </c>
      <c r="G170" s="201">
        <f>E170*F170</f>
        <v>0</v>
      </c>
      <c r="O170" s="195">
        <v>2</v>
      </c>
      <c r="AA170" s="167">
        <v>1</v>
      </c>
      <c r="AB170" s="167">
        <v>7</v>
      </c>
      <c r="AC170" s="167">
        <v>7</v>
      </c>
      <c r="AZ170" s="167">
        <v>4</v>
      </c>
      <c r="BA170" s="167">
        <f>IF(AZ170=1,G170,0)</f>
        <v>0</v>
      </c>
      <c r="BB170" s="167">
        <f>IF(AZ170=2,G170,0)</f>
        <v>0</v>
      </c>
      <c r="BC170" s="167">
        <f>IF(AZ170=3,G170,0)</f>
        <v>0</v>
      </c>
      <c r="BD170" s="167">
        <f>IF(AZ170=4,G170,0)</f>
        <v>0</v>
      </c>
      <c r="BE170" s="167">
        <f>IF(AZ170=5,G170,0)</f>
        <v>0</v>
      </c>
      <c r="CA170" s="202">
        <v>1</v>
      </c>
      <c r="CB170" s="202">
        <v>7</v>
      </c>
      <c r="CZ170" s="167">
        <v>0</v>
      </c>
    </row>
    <row r="171" spans="1:104">
      <c r="A171" s="203"/>
      <c r="B171" s="204"/>
      <c r="C171" s="205" t="s">
        <v>311</v>
      </c>
      <c r="D171" s="206"/>
      <c r="E171" s="206"/>
      <c r="F171" s="206"/>
      <c r="G171" s="207"/>
      <c r="L171" s="208" t="s">
        <v>311</v>
      </c>
      <c r="O171" s="195">
        <v>3</v>
      </c>
    </row>
    <row r="172" spans="1:104">
      <c r="A172" s="196">
        <v>64</v>
      </c>
      <c r="B172" s="197" t="s">
        <v>312</v>
      </c>
      <c r="C172" s="198" t="s">
        <v>313</v>
      </c>
      <c r="D172" s="199" t="s">
        <v>99</v>
      </c>
      <c r="E172" s="200">
        <v>46</v>
      </c>
      <c r="F172" s="200">
        <v>0</v>
      </c>
      <c r="G172" s="201">
        <f>E172*F172</f>
        <v>0</v>
      </c>
      <c r="O172" s="195">
        <v>2</v>
      </c>
      <c r="AA172" s="167">
        <v>3</v>
      </c>
      <c r="AB172" s="167">
        <v>9</v>
      </c>
      <c r="AC172" s="167">
        <v>34111102</v>
      </c>
      <c r="AZ172" s="167">
        <v>3</v>
      </c>
      <c r="BA172" s="167">
        <f>IF(AZ172=1,G172,0)</f>
        <v>0</v>
      </c>
      <c r="BB172" s="167">
        <f>IF(AZ172=2,G172,0)</f>
        <v>0</v>
      </c>
      <c r="BC172" s="167">
        <f>IF(AZ172=3,G172,0)</f>
        <v>0</v>
      </c>
      <c r="BD172" s="167">
        <f>IF(AZ172=4,G172,0)</f>
        <v>0</v>
      </c>
      <c r="BE172" s="167">
        <f>IF(AZ172=5,G172,0)</f>
        <v>0</v>
      </c>
      <c r="CA172" s="202">
        <v>3</v>
      </c>
      <c r="CB172" s="202">
        <v>9</v>
      </c>
      <c r="CZ172" s="167">
        <v>1.14E-3</v>
      </c>
    </row>
    <row r="173" spans="1:104">
      <c r="A173" s="196">
        <v>65</v>
      </c>
      <c r="B173" s="197" t="s">
        <v>314</v>
      </c>
      <c r="C173" s="198" t="s">
        <v>315</v>
      </c>
      <c r="D173" s="199" t="s">
        <v>92</v>
      </c>
      <c r="E173" s="200">
        <v>1</v>
      </c>
      <c r="F173" s="200">
        <v>0</v>
      </c>
      <c r="G173" s="201">
        <f>E173*F173</f>
        <v>0</v>
      </c>
      <c r="O173" s="195">
        <v>2</v>
      </c>
      <c r="AA173" s="167">
        <v>3</v>
      </c>
      <c r="AB173" s="167">
        <v>9</v>
      </c>
      <c r="AC173" s="167" t="s">
        <v>314</v>
      </c>
      <c r="AZ173" s="167">
        <v>3</v>
      </c>
      <c r="BA173" s="167">
        <f>IF(AZ173=1,G173,0)</f>
        <v>0</v>
      </c>
      <c r="BB173" s="167">
        <f>IF(AZ173=2,G173,0)</f>
        <v>0</v>
      </c>
      <c r="BC173" s="167">
        <f>IF(AZ173=3,G173,0)</f>
        <v>0</v>
      </c>
      <c r="BD173" s="167">
        <f>IF(AZ173=4,G173,0)</f>
        <v>0</v>
      </c>
      <c r="BE173" s="167">
        <f>IF(AZ173=5,G173,0)</f>
        <v>0</v>
      </c>
      <c r="CA173" s="202">
        <v>3</v>
      </c>
      <c r="CB173" s="202">
        <v>9</v>
      </c>
      <c r="CZ173" s="167">
        <v>1.5E-3</v>
      </c>
    </row>
    <row r="174" spans="1:104">
      <c r="A174" s="203"/>
      <c r="B174" s="204"/>
      <c r="C174" s="205" t="s">
        <v>316</v>
      </c>
      <c r="D174" s="206"/>
      <c r="E174" s="206"/>
      <c r="F174" s="206"/>
      <c r="G174" s="207"/>
      <c r="L174" s="208" t="s">
        <v>316</v>
      </c>
      <c r="O174" s="195">
        <v>3</v>
      </c>
    </row>
    <row r="175" spans="1:104">
      <c r="A175" s="196">
        <v>66</v>
      </c>
      <c r="B175" s="197" t="s">
        <v>317</v>
      </c>
      <c r="C175" s="198" t="s">
        <v>318</v>
      </c>
      <c r="D175" s="199" t="s">
        <v>92</v>
      </c>
      <c r="E175" s="200">
        <v>34</v>
      </c>
      <c r="F175" s="200">
        <v>0</v>
      </c>
      <c r="G175" s="201">
        <f>E175*F175</f>
        <v>0</v>
      </c>
      <c r="O175" s="195">
        <v>2</v>
      </c>
      <c r="AA175" s="167">
        <v>3</v>
      </c>
      <c r="AB175" s="167">
        <v>9</v>
      </c>
      <c r="AC175" s="167">
        <v>34561401</v>
      </c>
      <c r="AZ175" s="167">
        <v>3</v>
      </c>
      <c r="BA175" s="167">
        <f>IF(AZ175=1,G175,0)</f>
        <v>0</v>
      </c>
      <c r="BB175" s="167">
        <f>IF(AZ175=2,G175,0)</f>
        <v>0</v>
      </c>
      <c r="BC175" s="167">
        <f>IF(AZ175=3,G175,0)</f>
        <v>0</v>
      </c>
      <c r="BD175" s="167">
        <f>IF(AZ175=4,G175,0)</f>
        <v>0</v>
      </c>
      <c r="BE175" s="167">
        <f>IF(AZ175=5,G175,0)</f>
        <v>0</v>
      </c>
      <c r="CA175" s="202">
        <v>3</v>
      </c>
      <c r="CB175" s="202">
        <v>9</v>
      </c>
      <c r="CZ175" s="167">
        <v>0</v>
      </c>
    </row>
    <row r="176" spans="1:104">
      <c r="A176" s="196">
        <v>67</v>
      </c>
      <c r="B176" s="197" t="s">
        <v>319</v>
      </c>
      <c r="C176" s="198" t="s">
        <v>320</v>
      </c>
      <c r="D176" s="199" t="s">
        <v>92</v>
      </c>
      <c r="E176" s="200">
        <v>26</v>
      </c>
      <c r="F176" s="200">
        <v>0</v>
      </c>
      <c r="G176" s="201">
        <f>E176*F176</f>
        <v>0</v>
      </c>
      <c r="O176" s="195">
        <v>2</v>
      </c>
      <c r="AA176" s="167">
        <v>3</v>
      </c>
      <c r="AB176" s="167">
        <v>9</v>
      </c>
      <c r="AC176" s="167">
        <v>34561406</v>
      </c>
      <c r="AZ176" s="167">
        <v>3</v>
      </c>
      <c r="BA176" s="167">
        <f>IF(AZ176=1,G176,0)</f>
        <v>0</v>
      </c>
      <c r="BB176" s="167">
        <f>IF(AZ176=2,G176,0)</f>
        <v>0</v>
      </c>
      <c r="BC176" s="167">
        <f>IF(AZ176=3,G176,0)</f>
        <v>0</v>
      </c>
      <c r="BD176" s="167">
        <f>IF(AZ176=4,G176,0)</f>
        <v>0</v>
      </c>
      <c r="BE176" s="167">
        <f>IF(AZ176=5,G176,0)</f>
        <v>0</v>
      </c>
      <c r="CA176" s="202">
        <v>3</v>
      </c>
      <c r="CB176" s="202">
        <v>9</v>
      </c>
      <c r="CZ176" s="167">
        <v>0</v>
      </c>
    </row>
    <row r="177" spans="1:104">
      <c r="A177" s="196">
        <v>68</v>
      </c>
      <c r="B177" s="197" t="s">
        <v>321</v>
      </c>
      <c r="C177" s="198" t="s">
        <v>322</v>
      </c>
      <c r="D177" s="199" t="s">
        <v>92</v>
      </c>
      <c r="E177" s="200">
        <v>70</v>
      </c>
      <c r="F177" s="200">
        <v>0</v>
      </c>
      <c r="G177" s="201">
        <f>E177*F177</f>
        <v>0</v>
      </c>
      <c r="O177" s="195">
        <v>2</v>
      </c>
      <c r="AA177" s="167">
        <v>3</v>
      </c>
      <c r="AB177" s="167">
        <v>9</v>
      </c>
      <c r="AC177" s="167">
        <v>34561412</v>
      </c>
      <c r="AZ177" s="167">
        <v>3</v>
      </c>
      <c r="BA177" s="167">
        <f>IF(AZ177=1,G177,0)</f>
        <v>0</v>
      </c>
      <c r="BB177" s="167">
        <f>IF(AZ177=2,G177,0)</f>
        <v>0</v>
      </c>
      <c r="BC177" s="167">
        <f>IF(AZ177=3,G177,0)</f>
        <v>0</v>
      </c>
      <c r="BD177" s="167">
        <f>IF(AZ177=4,G177,0)</f>
        <v>0</v>
      </c>
      <c r="BE177" s="167">
        <f>IF(AZ177=5,G177,0)</f>
        <v>0</v>
      </c>
      <c r="CA177" s="202">
        <v>3</v>
      </c>
      <c r="CB177" s="202">
        <v>9</v>
      </c>
      <c r="CZ177" s="167">
        <v>0</v>
      </c>
    </row>
    <row r="178" spans="1:104">
      <c r="A178" s="196">
        <v>69</v>
      </c>
      <c r="B178" s="197" t="s">
        <v>323</v>
      </c>
      <c r="C178" s="198" t="s">
        <v>324</v>
      </c>
      <c r="D178" s="199" t="s">
        <v>99</v>
      </c>
      <c r="E178" s="200">
        <v>45</v>
      </c>
      <c r="F178" s="200">
        <v>0</v>
      </c>
      <c r="G178" s="201">
        <f>E178*F178</f>
        <v>0</v>
      </c>
      <c r="O178" s="195">
        <v>2</v>
      </c>
      <c r="AA178" s="167">
        <v>3</v>
      </c>
      <c r="AB178" s="167">
        <v>9</v>
      </c>
      <c r="AC178" s="167">
        <v>345711591</v>
      </c>
      <c r="AZ178" s="167">
        <v>3</v>
      </c>
      <c r="BA178" s="167">
        <f>IF(AZ178=1,G178,0)</f>
        <v>0</v>
      </c>
      <c r="BB178" s="167">
        <f>IF(AZ178=2,G178,0)</f>
        <v>0</v>
      </c>
      <c r="BC178" s="167">
        <f>IF(AZ178=3,G178,0)</f>
        <v>0</v>
      </c>
      <c r="BD178" s="167">
        <f>IF(AZ178=4,G178,0)</f>
        <v>0</v>
      </c>
      <c r="BE178" s="167">
        <f>IF(AZ178=5,G178,0)</f>
        <v>0</v>
      </c>
      <c r="CA178" s="202">
        <v>3</v>
      </c>
      <c r="CB178" s="202">
        <v>9</v>
      </c>
      <c r="CZ178" s="167">
        <v>6.0000000000000002E-5</v>
      </c>
    </row>
    <row r="179" spans="1:104">
      <c r="A179" s="196">
        <v>70</v>
      </c>
      <c r="B179" s="197" t="s">
        <v>325</v>
      </c>
      <c r="C179" s="198" t="s">
        <v>326</v>
      </c>
      <c r="D179" s="199" t="s">
        <v>92</v>
      </c>
      <c r="E179" s="200">
        <v>1</v>
      </c>
      <c r="F179" s="200">
        <v>0</v>
      </c>
      <c r="G179" s="201">
        <f>E179*F179</f>
        <v>0</v>
      </c>
      <c r="O179" s="195">
        <v>2</v>
      </c>
      <c r="AA179" s="167">
        <v>3</v>
      </c>
      <c r="AB179" s="167">
        <v>9</v>
      </c>
      <c r="AC179" s="167" t="s">
        <v>325</v>
      </c>
      <c r="AZ179" s="167">
        <v>3</v>
      </c>
      <c r="BA179" s="167">
        <f>IF(AZ179=1,G179,0)</f>
        <v>0</v>
      </c>
      <c r="BB179" s="167">
        <f>IF(AZ179=2,G179,0)</f>
        <v>0</v>
      </c>
      <c r="BC179" s="167">
        <f>IF(AZ179=3,G179,0)</f>
        <v>0</v>
      </c>
      <c r="BD179" s="167">
        <f>IF(AZ179=4,G179,0)</f>
        <v>0</v>
      </c>
      <c r="BE179" s="167">
        <f>IF(AZ179=5,G179,0)</f>
        <v>0</v>
      </c>
      <c r="CA179" s="202">
        <v>3</v>
      </c>
      <c r="CB179" s="202">
        <v>9</v>
      </c>
      <c r="CZ179" s="167">
        <v>0</v>
      </c>
    </row>
    <row r="180" spans="1:104">
      <c r="A180" s="203"/>
      <c r="B180" s="204"/>
      <c r="C180" s="205" t="s">
        <v>327</v>
      </c>
      <c r="D180" s="206"/>
      <c r="E180" s="206"/>
      <c r="F180" s="206"/>
      <c r="G180" s="207"/>
      <c r="L180" s="208" t="s">
        <v>327</v>
      </c>
      <c r="O180" s="195">
        <v>3</v>
      </c>
    </row>
    <row r="181" spans="1:104">
      <c r="A181" s="196">
        <v>71</v>
      </c>
      <c r="B181" s="197" t="s">
        <v>328</v>
      </c>
      <c r="C181" s="198" t="s">
        <v>329</v>
      </c>
      <c r="D181" s="199" t="s">
        <v>92</v>
      </c>
      <c r="E181" s="200">
        <v>2</v>
      </c>
      <c r="F181" s="200">
        <v>0</v>
      </c>
      <c r="G181" s="201">
        <f>E181*F181</f>
        <v>0</v>
      </c>
      <c r="O181" s="195">
        <v>2</v>
      </c>
      <c r="AA181" s="167">
        <v>3</v>
      </c>
      <c r="AB181" s="167">
        <v>9</v>
      </c>
      <c r="AC181" s="167" t="s">
        <v>328</v>
      </c>
      <c r="AZ181" s="167">
        <v>3</v>
      </c>
      <c r="BA181" s="167">
        <f>IF(AZ181=1,G181,0)</f>
        <v>0</v>
      </c>
      <c r="BB181" s="167">
        <f>IF(AZ181=2,G181,0)</f>
        <v>0</v>
      </c>
      <c r="BC181" s="167">
        <f>IF(AZ181=3,G181,0)</f>
        <v>0</v>
      </c>
      <c r="BD181" s="167">
        <f>IF(AZ181=4,G181,0)</f>
        <v>0</v>
      </c>
      <c r="BE181" s="167">
        <f>IF(AZ181=5,G181,0)</f>
        <v>0</v>
      </c>
      <c r="CA181" s="202">
        <v>3</v>
      </c>
      <c r="CB181" s="202">
        <v>9</v>
      </c>
      <c r="CZ181" s="167">
        <v>2.5999999999999999E-3</v>
      </c>
    </row>
    <row r="182" spans="1:104">
      <c r="A182" s="203"/>
      <c r="B182" s="204"/>
      <c r="C182" s="205" t="s">
        <v>330</v>
      </c>
      <c r="D182" s="206"/>
      <c r="E182" s="206"/>
      <c r="F182" s="206"/>
      <c r="G182" s="207"/>
      <c r="L182" s="208" t="s">
        <v>330</v>
      </c>
      <c r="O182" s="195">
        <v>3</v>
      </c>
    </row>
    <row r="183" spans="1:104">
      <c r="A183" s="196">
        <v>72</v>
      </c>
      <c r="B183" s="197" t="s">
        <v>331</v>
      </c>
      <c r="C183" s="198" t="s">
        <v>332</v>
      </c>
      <c r="D183" s="199" t="s">
        <v>92</v>
      </c>
      <c r="E183" s="200">
        <v>7</v>
      </c>
      <c r="F183" s="200">
        <v>0</v>
      </c>
      <c r="G183" s="201">
        <f>E183*F183</f>
        <v>0</v>
      </c>
      <c r="O183" s="195">
        <v>2</v>
      </c>
      <c r="AA183" s="167">
        <v>3</v>
      </c>
      <c r="AB183" s="167">
        <v>9</v>
      </c>
      <c r="AC183" s="167" t="s">
        <v>331</v>
      </c>
      <c r="AZ183" s="167">
        <v>3</v>
      </c>
      <c r="BA183" s="167">
        <f>IF(AZ183=1,G183,0)</f>
        <v>0</v>
      </c>
      <c r="BB183" s="167">
        <f>IF(AZ183=2,G183,0)</f>
        <v>0</v>
      </c>
      <c r="BC183" s="167">
        <f>IF(AZ183=3,G183,0)</f>
        <v>0</v>
      </c>
      <c r="BD183" s="167">
        <f>IF(AZ183=4,G183,0)</f>
        <v>0</v>
      </c>
      <c r="BE183" s="167">
        <f>IF(AZ183=5,G183,0)</f>
        <v>0</v>
      </c>
      <c r="CA183" s="202">
        <v>3</v>
      </c>
      <c r="CB183" s="202">
        <v>9</v>
      </c>
      <c r="CZ183" s="167">
        <v>3.3999999999999998E-3</v>
      </c>
    </row>
    <row r="184" spans="1:104">
      <c r="A184" s="203"/>
      <c r="B184" s="204"/>
      <c r="C184" s="205" t="s">
        <v>330</v>
      </c>
      <c r="D184" s="206"/>
      <c r="E184" s="206"/>
      <c r="F184" s="206"/>
      <c r="G184" s="207"/>
      <c r="L184" s="208" t="s">
        <v>330</v>
      </c>
      <c r="O184" s="195">
        <v>3</v>
      </c>
    </row>
    <row r="185" spans="1:104">
      <c r="A185" s="203"/>
      <c r="B185" s="204"/>
      <c r="C185" s="205"/>
      <c r="D185" s="206"/>
      <c r="E185" s="206"/>
      <c r="F185" s="206"/>
      <c r="G185" s="207"/>
      <c r="L185" s="208"/>
      <c r="O185" s="195">
        <v>3</v>
      </c>
    </row>
    <row r="186" spans="1:104">
      <c r="A186" s="196">
        <v>73</v>
      </c>
      <c r="B186" s="197" t="s">
        <v>333</v>
      </c>
      <c r="C186" s="198" t="s">
        <v>334</v>
      </c>
      <c r="D186" s="199" t="s">
        <v>92</v>
      </c>
      <c r="E186" s="200">
        <v>1</v>
      </c>
      <c r="F186" s="200">
        <v>0</v>
      </c>
      <c r="G186" s="201">
        <f>E186*F186</f>
        <v>0</v>
      </c>
      <c r="O186" s="195">
        <v>2</v>
      </c>
      <c r="AA186" s="167">
        <v>3</v>
      </c>
      <c r="AB186" s="167">
        <v>9</v>
      </c>
      <c r="AC186" s="167" t="s">
        <v>333</v>
      </c>
      <c r="AZ186" s="167">
        <v>3</v>
      </c>
      <c r="BA186" s="167">
        <f>IF(AZ186=1,G186,0)</f>
        <v>0</v>
      </c>
      <c r="BB186" s="167">
        <f>IF(AZ186=2,G186,0)</f>
        <v>0</v>
      </c>
      <c r="BC186" s="167">
        <f>IF(AZ186=3,G186,0)</f>
        <v>0</v>
      </c>
      <c r="BD186" s="167">
        <f>IF(AZ186=4,G186,0)</f>
        <v>0</v>
      </c>
      <c r="BE186" s="167">
        <f>IF(AZ186=5,G186,0)</f>
        <v>0</v>
      </c>
      <c r="CA186" s="202">
        <v>3</v>
      </c>
      <c r="CB186" s="202">
        <v>9</v>
      </c>
      <c r="CZ186" s="167">
        <v>3.8E-3</v>
      </c>
    </row>
    <row r="187" spans="1:104">
      <c r="A187" s="203"/>
      <c r="B187" s="204"/>
      <c r="C187" s="205" t="s">
        <v>330</v>
      </c>
      <c r="D187" s="206"/>
      <c r="E187" s="206"/>
      <c r="F187" s="206"/>
      <c r="G187" s="207"/>
      <c r="L187" s="208" t="s">
        <v>330</v>
      </c>
      <c r="O187" s="195">
        <v>3</v>
      </c>
    </row>
    <row r="188" spans="1:104">
      <c r="A188" s="203"/>
      <c r="B188" s="204"/>
      <c r="C188" s="205"/>
      <c r="D188" s="206"/>
      <c r="E188" s="206"/>
      <c r="F188" s="206"/>
      <c r="G188" s="207"/>
      <c r="L188" s="208"/>
      <c r="O188" s="195">
        <v>3</v>
      </c>
    </row>
    <row r="189" spans="1:104">
      <c r="A189" s="196">
        <v>74</v>
      </c>
      <c r="B189" s="197" t="s">
        <v>335</v>
      </c>
      <c r="C189" s="198" t="s">
        <v>336</v>
      </c>
      <c r="D189" s="199" t="s">
        <v>92</v>
      </c>
      <c r="E189" s="200">
        <v>19</v>
      </c>
      <c r="F189" s="200">
        <v>0</v>
      </c>
      <c r="G189" s="201">
        <f>E189*F189</f>
        <v>0</v>
      </c>
      <c r="O189" s="195">
        <v>2</v>
      </c>
      <c r="AA189" s="167">
        <v>3</v>
      </c>
      <c r="AB189" s="167">
        <v>9</v>
      </c>
      <c r="AC189" s="167" t="s">
        <v>335</v>
      </c>
      <c r="AZ189" s="167">
        <v>3</v>
      </c>
      <c r="BA189" s="167">
        <f>IF(AZ189=1,G189,0)</f>
        <v>0</v>
      </c>
      <c r="BB189" s="167">
        <f>IF(AZ189=2,G189,0)</f>
        <v>0</v>
      </c>
      <c r="BC189" s="167">
        <f>IF(AZ189=3,G189,0)</f>
        <v>0</v>
      </c>
      <c r="BD189" s="167">
        <f>IF(AZ189=4,G189,0)</f>
        <v>0</v>
      </c>
      <c r="BE189" s="167">
        <f>IF(AZ189=5,G189,0)</f>
        <v>0</v>
      </c>
      <c r="CA189" s="202">
        <v>3</v>
      </c>
      <c r="CB189" s="202">
        <v>9</v>
      </c>
      <c r="CZ189" s="167">
        <v>4.8999999999999998E-3</v>
      </c>
    </row>
    <row r="190" spans="1:104">
      <c r="A190" s="203"/>
      <c r="B190" s="204"/>
      <c r="C190" s="205" t="s">
        <v>330</v>
      </c>
      <c r="D190" s="206"/>
      <c r="E190" s="206"/>
      <c r="F190" s="206"/>
      <c r="G190" s="207"/>
      <c r="L190" s="208" t="s">
        <v>330</v>
      </c>
      <c r="O190" s="195">
        <v>3</v>
      </c>
    </row>
    <row r="191" spans="1:104">
      <c r="A191" s="203"/>
      <c r="B191" s="204"/>
      <c r="C191" s="205"/>
      <c r="D191" s="206"/>
      <c r="E191" s="206"/>
      <c r="F191" s="206"/>
      <c r="G191" s="207"/>
      <c r="L191" s="208"/>
      <c r="O191" s="195">
        <v>3</v>
      </c>
    </row>
    <row r="192" spans="1:104">
      <c r="A192" s="196">
        <v>75</v>
      </c>
      <c r="B192" s="197" t="s">
        <v>337</v>
      </c>
      <c r="C192" s="198" t="s">
        <v>338</v>
      </c>
      <c r="D192" s="199" t="s">
        <v>92</v>
      </c>
      <c r="E192" s="200">
        <v>6</v>
      </c>
      <c r="F192" s="200">
        <v>0</v>
      </c>
      <c r="G192" s="201">
        <f>E192*F192</f>
        <v>0</v>
      </c>
      <c r="O192" s="195">
        <v>2</v>
      </c>
      <c r="AA192" s="167">
        <v>3</v>
      </c>
      <c r="AB192" s="167">
        <v>9</v>
      </c>
      <c r="AC192" s="167" t="s">
        <v>337</v>
      </c>
      <c r="AZ192" s="167">
        <v>3</v>
      </c>
      <c r="BA192" s="167">
        <f>IF(AZ192=1,G192,0)</f>
        <v>0</v>
      </c>
      <c r="BB192" s="167">
        <f>IF(AZ192=2,G192,0)</f>
        <v>0</v>
      </c>
      <c r="BC192" s="167">
        <f>IF(AZ192=3,G192,0)</f>
        <v>0</v>
      </c>
      <c r="BD192" s="167">
        <f>IF(AZ192=4,G192,0)</f>
        <v>0</v>
      </c>
      <c r="BE192" s="167">
        <f>IF(AZ192=5,G192,0)</f>
        <v>0</v>
      </c>
      <c r="CA192" s="202">
        <v>3</v>
      </c>
      <c r="CB192" s="202">
        <v>9</v>
      </c>
      <c r="CZ192" s="167">
        <v>4.2999999999999999E-4</v>
      </c>
    </row>
    <row r="193" spans="1:104">
      <c r="A193" s="203"/>
      <c r="B193" s="204"/>
      <c r="C193" s="205" t="s">
        <v>339</v>
      </c>
      <c r="D193" s="206"/>
      <c r="E193" s="206"/>
      <c r="F193" s="206"/>
      <c r="G193" s="207"/>
      <c r="L193" s="208" t="s">
        <v>339</v>
      </c>
      <c r="O193" s="195">
        <v>3</v>
      </c>
    </row>
    <row r="194" spans="1:104">
      <c r="A194" s="196">
        <v>76</v>
      </c>
      <c r="B194" s="197" t="s">
        <v>340</v>
      </c>
      <c r="C194" s="198" t="s">
        <v>341</v>
      </c>
      <c r="D194" s="199" t="s">
        <v>92</v>
      </c>
      <c r="E194" s="200">
        <v>4</v>
      </c>
      <c r="F194" s="200">
        <v>0</v>
      </c>
      <c r="G194" s="201">
        <f>E194*F194</f>
        <v>0</v>
      </c>
      <c r="O194" s="195">
        <v>2</v>
      </c>
      <c r="AA194" s="167">
        <v>3</v>
      </c>
      <c r="AB194" s="167">
        <v>9</v>
      </c>
      <c r="AC194" s="167" t="s">
        <v>340</v>
      </c>
      <c r="AZ194" s="167">
        <v>3</v>
      </c>
      <c r="BA194" s="167">
        <f>IF(AZ194=1,G194,0)</f>
        <v>0</v>
      </c>
      <c r="BB194" s="167">
        <f>IF(AZ194=2,G194,0)</f>
        <v>0</v>
      </c>
      <c r="BC194" s="167">
        <f>IF(AZ194=3,G194,0)</f>
        <v>0</v>
      </c>
      <c r="BD194" s="167">
        <f>IF(AZ194=4,G194,0)</f>
        <v>0</v>
      </c>
      <c r="BE194" s="167">
        <f>IF(AZ194=5,G194,0)</f>
        <v>0</v>
      </c>
      <c r="CA194" s="202">
        <v>3</v>
      </c>
      <c r="CB194" s="202">
        <v>9</v>
      </c>
      <c r="CZ194" s="167">
        <v>5.5999999999999995E-4</v>
      </c>
    </row>
    <row r="195" spans="1:104">
      <c r="A195" s="203"/>
      <c r="B195" s="204"/>
      <c r="C195" s="205" t="s">
        <v>342</v>
      </c>
      <c r="D195" s="206"/>
      <c r="E195" s="206"/>
      <c r="F195" s="206"/>
      <c r="G195" s="207"/>
      <c r="L195" s="208" t="s">
        <v>342</v>
      </c>
      <c r="O195" s="195">
        <v>3</v>
      </c>
    </row>
    <row r="196" spans="1:104">
      <c r="A196" s="196">
        <v>77</v>
      </c>
      <c r="B196" s="197" t="s">
        <v>343</v>
      </c>
      <c r="C196" s="198" t="s">
        <v>344</v>
      </c>
      <c r="D196" s="199" t="s">
        <v>92</v>
      </c>
      <c r="E196" s="200">
        <v>1</v>
      </c>
      <c r="F196" s="200">
        <v>0</v>
      </c>
      <c r="G196" s="201">
        <f>E196*F196</f>
        <v>0</v>
      </c>
      <c r="O196" s="195">
        <v>2</v>
      </c>
      <c r="AA196" s="167">
        <v>3</v>
      </c>
      <c r="AB196" s="167">
        <v>9</v>
      </c>
      <c r="AC196" s="167" t="s">
        <v>343</v>
      </c>
      <c r="AZ196" s="167">
        <v>3</v>
      </c>
      <c r="BA196" s="167">
        <f>IF(AZ196=1,G196,0)</f>
        <v>0</v>
      </c>
      <c r="BB196" s="167">
        <f>IF(AZ196=2,G196,0)</f>
        <v>0</v>
      </c>
      <c r="BC196" s="167">
        <f>IF(AZ196=3,G196,0)</f>
        <v>0</v>
      </c>
      <c r="BD196" s="167">
        <f>IF(AZ196=4,G196,0)</f>
        <v>0</v>
      </c>
      <c r="BE196" s="167">
        <f>IF(AZ196=5,G196,0)</f>
        <v>0</v>
      </c>
      <c r="CA196" s="202">
        <v>3</v>
      </c>
      <c r="CB196" s="202">
        <v>9</v>
      </c>
      <c r="CZ196" s="167">
        <v>5.1000000000000004E-3</v>
      </c>
    </row>
    <row r="197" spans="1:104">
      <c r="A197" s="203"/>
      <c r="B197" s="204"/>
      <c r="C197" s="205" t="s">
        <v>330</v>
      </c>
      <c r="D197" s="206"/>
      <c r="E197" s="206"/>
      <c r="F197" s="206"/>
      <c r="G197" s="207"/>
      <c r="L197" s="208" t="s">
        <v>330</v>
      </c>
      <c r="O197" s="195">
        <v>3</v>
      </c>
    </row>
    <row r="198" spans="1:104">
      <c r="A198" s="196">
        <v>78</v>
      </c>
      <c r="B198" s="197" t="s">
        <v>345</v>
      </c>
      <c r="C198" s="198" t="s">
        <v>346</v>
      </c>
      <c r="D198" s="199" t="s">
        <v>92</v>
      </c>
      <c r="E198" s="200">
        <v>2</v>
      </c>
      <c r="F198" s="200">
        <v>0</v>
      </c>
      <c r="G198" s="201">
        <f>E198*F198</f>
        <v>0</v>
      </c>
      <c r="O198" s="195">
        <v>2</v>
      </c>
      <c r="AA198" s="167">
        <v>3</v>
      </c>
      <c r="AB198" s="167">
        <v>9</v>
      </c>
      <c r="AC198" s="167" t="s">
        <v>345</v>
      </c>
      <c r="AZ198" s="167">
        <v>3</v>
      </c>
      <c r="BA198" s="167">
        <f>IF(AZ198=1,G198,0)</f>
        <v>0</v>
      </c>
      <c r="BB198" s="167">
        <f>IF(AZ198=2,G198,0)</f>
        <v>0</v>
      </c>
      <c r="BC198" s="167">
        <f>IF(AZ198=3,G198,0)</f>
        <v>0</v>
      </c>
      <c r="BD198" s="167">
        <f>IF(AZ198=4,G198,0)</f>
        <v>0</v>
      </c>
      <c r="BE198" s="167">
        <f>IF(AZ198=5,G198,0)</f>
        <v>0</v>
      </c>
      <c r="CA198" s="202">
        <v>3</v>
      </c>
      <c r="CB198" s="202">
        <v>9</v>
      </c>
      <c r="CZ198" s="167">
        <v>6.9999999999999999E-4</v>
      </c>
    </row>
    <row r="199" spans="1:104">
      <c r="A199" s="203"/>
      <c r="B199" s="204"/>
      <c r="C199" s="205" t="s">
        <v>330</v>
      </c>
      <c r="D199" s="206"/>
      <c r="E199" s="206"/>
      <c r="F199" s="206"/>
      <c r="G199" s="207"/>
      <c r="L199" s="208" t="s">
        <v>330</v>
      </c>
      <c r="O199" s="195">
        <v>3</v>
      </c>
    </row>
    <row r="200" spans="1:104">
      <c r="A200" s="196">
        <v>79</v>
      </c>
      <c r="B200" s="197" t="s">
        <v>347</v>
      </c>
      <c r="C200" s="198" t="s">
        <v>348</v>
      </c>
      <c r="D200" s="199" t="s">
        <v>92</v>
      </c>
      <c r="E200" s="200">
        <v>2</v>
      </c>
      <c r="F200" s="200">
        <v>0</v>
      </c>
      <c r="G200" s="201">
        <f>E200*F200</f>
        <v>0</v>
      </c>
      <c r="O200" s="195">
        <v>2</v>
      </c>
      <c r="AA200" s="167">
        <v>3</v>
      </c>
      <c r="AB200" s="167">
        <v>9</v>
      </c>
      <c r="AC200" s="167" t="s">
        <v>347</v>
      </c>
      <c r="AZ200" s="167">
        <v>3</v>
      </c>
      <c r="BA200" s="167">
        <f>IF(AZ200=1,G200,0)</f>
        <v>0</v>
      </c>
      <c r="BB200" s="167">
        <f>IF(AZ200=2,G200,0)</f>
        <v>0</v>
      </c>
      <c r="BC200" s="167">
        <f>IF(AZ200=3,G200,0)</f>
        <v>0</v>
      </c>
      <c r="BD200" s="167">
        <f>IF(AZ200=4,G200,0)</f>
        <v>0</v>
      </c>
      <c r="BE200" s="167">
        <f>IF(AZ200=5,G200,0)</f>
        <v>0</v>
      </c>
      <c r="CA200" s="202">
        <v>3</v>
      </c>
      <c r="CB200" s="202">
        <v>9</v>
      </c>
      <c r="CZ200" s="167">
        <v>1.4E-3</v>
      </c>
    </row>
    <row r="201" spans="1:104">
      <c r="A201" s="203"/>
      <c r="B201" s="204"/>
      <c r="C201" s="205" t="s">
        <v>330</v>
      </c>
      <c r="D201" s="206"/>
      <c r="E201" s="206"/>
      <c r="F201" s="206"/>
      <c r="G201" s="207"/>
      <c r="L201" s="208" t="s">
        <v>330</v>
      </c>
      <c r="O201" s="195">
        <v>3</v>
      </c>
    </row>
    <row r="202" spans="1:104">
      <c r="A202" s="196">
        <v>80</v>
      </c>
      <c r="B202" s="197" t="s">
        <v>349</v>
      </c>
      <c r="C202" s="198" t="s">
        <v>350</v>
      </c>
      <c r="D202" s="199" t="s">
        <v>92</v>
      </c>
      <c r="E202" s="200">
        <v>5</v>
      </c>
      <c r="F202" s="200">
        <v>0</v>
      </c>
      <c r="G202" s="201">
        <f>E202*F202</f>
        <v>0</v>
      </c>
      <c r="O202" s="195">
        <v>2</v>
      </c>
      <c r="AA202" s="167">
        <v>3</v>
      </c>
      <c r="AB202" s="167">
        <v>9</v>
      </c>
      <c r="AC202" s="167" t="s">
        <v>349</v>
      </c>
      <c r="AZ202" s="167">
        <v>3</v>
      </c>
      <c r="BA202" s="167">
        <f>IF(AZ202=1,G202,0)</f>
        <v>0</v>
      </c>
      <c r="BB202" s="167">
        <f>IF(AZ202=2,G202,0)</f>
        <v>0</v>
      </c>
      <c r="BC202" s="167">
        <f>IF(AZ202=3,G202,0)</f>
        <v>0</v>
      </c>
      <c r="BD202" s="167">
        <f>IF(AZ202=4,G202,0)</f>
        <v>0</v>
      </c>
      <c r="BE202" s="167">
        <f>IF(AZ202=5,G202,0)</f>
        <v>0</v>
      </c>
      <c r="CA202" s="202">
        <v>3</v>
      </c>
      <c r="CB202" s="202">
        <v>9</v>
      </c>
      <c r="CZ202" s="167">
        <v>1.6999999999999999E-3</v>
      </c>
    </row>
    <row r="203" spans="1:104">
      <c r="A203" s="203"/>
      <c r="B203" s="204"/>
      <c r="C203" s="205" t="s">
        <v>330</v>
      </c>
      <c r="D203" s="206"/>
      <c r="E203" s="206"/>
      <c r="F203" s="206"/>
      <c r="G203" s="207"/>
      <c r="L203" s="208" t="s">
        <v>330</v>
      </c>
      <c r="O203" s="195">
        <v>3</v>
      </c>
    </row>
    <row r="204" spans="1:104">
      <c r="A204" s="196">
        <v>81</v>
      </c>
      <c r="B204" s="197" t="s">
        <v>351</v>
      </c>
      <c r="C204" s="198" t="s">
        <v>352</v>
      </c>
      <c r="D204" s="199" t="s">
        <v>92</v>
      </c>
      <c r="E204" s="200">
        <v>2</v>
      </c>
      <c r="F204" s="200">
        <v>0</v>
      </c>
      <c r="G204" s="201">
        <f>E204*F204</f>
        <v>0</v>
      </c>
      <c r="O204" s="195">
        <v>2</v>
      </c>
      <c r="AA204" s="167">
        <v>3</v>
      </c>
      <c r="AB204" s="167">
        <v>9</v>
      </c>
      <c r="AC204" s="167" t="s">
        <v>351</v>
      </c>
      <c r="AZ204" s="167">
        <v>3</v>
      </c>
      <c r="BA204" s="167">
        <f>IF(AZ204=1,G204,0)</f>
        <v>0</v>
      </c>
      <c r="BB204" s="167">
        <f>IF(AZ204=2,G204,0)</f>
        <v>0</v>
      </c>
      <c r="BC204" s="167">
        <f>IF(AZ204=3,G204,0)</f>
        <v>0</v>
      </c>
      <c r="BD204" s="167">
        <f>IF(AZ204=4,G204,0)</f>
        <v>0</v>
      </c>
      <c r="BE204" s="167">
        <f>IF(AZ204=5,G204,0)</f>
        <v>0</v>
      </c>
      <c r="CA204" s="202">
        <v>3</v>
      </c>
      <c r="CB204" s="202">
        <v>9</v>
      </c>
      <c r="CZ204" s="167">
        <v>7.0000000000000001E-3</v>
      </c>
    </row>
    <row r="205" spans="1:104">
      <c r="A205" s="203"/>
      <c r="B205" s="204"/>
      <c r="C205" s="205"/>
      <c r="D205" s="206"/>
      <c r="E205" s="206"/>
      <c r="F205" s="206"/>
      <c r="G205" s="207"/>
      <c r="L205" s="208"/>
      <c r="O205" s="195">
        <v>3</v>
      </c>
    </row>
    <row r="206" spans="1:104">
      <c r="A206" s="196">
        <v>82</v>
      </c>
      <c r="B206" s="197" t="s">
        <v>353</v>
      </c>
      <c r="C206" s="198" t="s">
        <v>354</v>
      </c>
      <c r="D206" s="199" t="s">
        <v>99</v>
      </c>
      <c r="E206" s="200">
        <v>26</v>
      </c>
      <c r="F206" s="200">
        <v>0</v>
      </c>
      <c r="G206" s="201">
        <f>E206*F206</f>
        <v>0</v>
      </c>
      <c r="O206" s="195">
        <v>2</v>
      </c>
      <c r="AA206" s="167">
        <v>3</v>
      </c>
      <c r="AB206" s="167">
        <v>1</v>
      </c>
      <c r="AC206" s="167" t="s">
        <v>353</v>
      </c>
      <c r="AZ206" s="167">
        <v>3</v>
      </c>
      <c r="BA206" s="167">
        <f>IF(AZ206=1,G206,0)</f>
        <v>0</v>
      </c>
      <c r="BB206" s="167">
        <f>IF(AZ206=2,G206,0)</f>
        <v>0</v>
      </c>
      <c r="BC206" s="167">
        <f>IF(AZ206=3,G206,0)</f>
        <v>0</v>
      </c>
      <c r="BD206" s="167">
        <f>IF(AZ206=4,G206,0)</f>
        <v>0</v>
      </c>
      <c r="BE206" s="167">
        <f>IF(AZ206=5,G206,0)</f>
        <v>0</v>
      </c>
      <c r="CA206" s="202">
        <v>3</v>
      </c>
      <c r="CB206" s="202">
        <v>1</v>
      </c>
      <c r="CZ206" s="167">
        <v>1.2999999999999999E-3</v>
      </c>
    </row>
    <row r="207" spans="1:104">
      <c r="A207" s="203"/>
      <c r="B207" s="204"/>
      <c r="C207" s="205" t="s">
        <v>175</v>
      </c>
      <c r="D207" s="206"/>
      <c r="E207" s="206"/>
      <c r="F207" s="206"/>
      <c r="G207" s="207"/>
      <c r="L207" s="208" t="s">
        <v>175</v>
      </c>
      <c r="O207" s="195">
        <v>3</v>
      </c>
    </row>
    <row r="208" spans="1:104">
      <c r="A208" s="203"/>
      <c r="B208" s="204"/>
      <c r="C208" s="205" t="s">
        <v>355</v>
      </c>
      <c r="D208" s="206"/>
      <c r="E208" s="206"/>
      <c r="F208" s="206"/>
      <c r="G208" s="207"/>
      <c r="L208" s="208" t="s">
        <v>355</v>
      </c>
      <c r="O208" s="195">
        <v>3</v>
      </c>
    </row>
    <row r="209" spans="1:104">
      <c r="A209" s="215"/>
      <c r="B209" s="216" t="s">
        <v>74</v>
      </c>
      <c r="C209" s="217" t="str">
        <f>CONCATENATE(B51," ",C51)</f>
        <v>M21 Elektromontáže</v>
      </c>
      <c r="D209" s="218"/>
      <c r="E209" s="219"/>
      <c r="F209" s="220"/>
      <c r="G209" s="221">
        <f>SUM(G51:G208)</f>
        <v>0</v>
      </c>
      <c r="O209" s="195">
        <v>4</v>
      </c>
      <c r="BA209" s="222">
        <f>SUM(BA51:BA208)</f>
        <v>0</v>
      </c>
      <c r="BB209" s="222">
        <f>SUM(BB51:BB208)</f>
        <v>0</v>
      </c>
      <c r="BC209" s="222">
        <f>SUM(BC51:BC208)</f>
        <v>0</v>
      </c>
      <c r="BD209" s="222">
        <f>SUM(BD51:BD208)</f>
        <v>0</v>
      </c>
      <c r="BE209" s="222">
        <f>SUM(BE51:BE208)</f>
        <v>0</v>
      </c>
    </row>
    <row r="210" spans="1:104">
      <c r="A210" s="188" t="s">
        <v>72</v>
      </c>
      <c r="B210" s="189" t="s">
        <v>356</v>
      </c>
      <c r="C210" s="190" t="s">
        <v>357</v>
      </c>
      <c r="D210" s="191"/>
      <c r="E210" s="192"/>
      <c r="F210" s="192"/>
      <c r="G210" s="193"/>
      <c r="H210" s="194"/>
      <c r="I210" s="194"/>
      <c r="O210" s="195">
        <v>1</v>
      </c>
    </row>
    <row r="211" spans="1:104">
      <c r="A211" s="196">
        <v>83</v>
      </c>
      <c r="B211" s="197" t="s">
        <v>358</v>
      </c>
      <c r="C211" s="198" t="s">
        <v>359</v>
      </c>
      <c r="D211" s="199" t="s">
        <v>92</v>
      </c>
      <c r="E211" s="200">
        <v>1</v>
      </c>
      <c r="F211" s="200">
        <v>0</v>
      </c>
      <c r="G211" s="201">
        <f>E211*F211</f>
        <v>0</v>
      </c>
      <c r="O211" s="195">
        <v>2</v>
      </c>
      <c r="AA211" s="167">
        <v>1</v>
      </c>
      <c r="AB211" s="167">
        <v>9</v>
      </c>
      <c r="AC211" s="167">
        <v>9</v>
      </c>
      <c r="AZ211" s="167">
        <v>4</v>
      </c>
      <c r="BA211" s="167">
        <f>IF(AZ211=1,G211,0)</f>
        <v>0</v>
      </c>
      <c r="BB211" s="167">
        <f>IF(AZ211=2,G211,0)</f>
        <v>0</v>
      </c>
      <c r="BC211" s="167">
        <f>IF(AZ211=3,G211,0)</f>
        <v>0</v>
      </c>
      <c r="BD211" s="167">
        <f>IF(AZ211=4,G211,0)</f>
        <v>0</v>
      </c>
      <c r="BE211" s="167">
        <f>IF(AZ211=5,G211,0)</f>
        <v>0</v>
      </c>
      <c r="CA211" s="202">
        <v>1</v>
      </c>
      <c r="CB211" s="202">
        <v>9</v>
      </c>
      <c r="CZ211" s="167">
        <v>0</v>
      </c>
    </row>
    <row r="212" spans="1:104">
      <c r="A212" s="203"/>
      <c r="B212" s="204"/>
      <c r="C212" s="205" t="s">
        <v>360</v>
      </c>
      <c r="D212" s="206"/>
      <c r="E212" s="206"/>
      <c r="F212" s="206"/>
      <c r="G212" s="207"/>
      <c r="L212" s="208" t="s">
        <v>360</v>
      </c>
      <c r="O212" s="195">
        <v>3</v>
      </c>
    </row>
    <row r="213" spans="1:104">
      <c r="A213" s="203"/>
      <c r="B213" s="204"/>
      <c r="C213" s="205" t="s">
        <v>361</v>
      </c>
      <c r="D213" s="206"/>
      <c r="E213" s="206"/>
      <c r="F213" s="206"/>
      <c r="G213" s="207"/>
      <c r="L213" s="208" t="s">
        <v>361</v>
      </c>
      <c r="O213" s="195">
        <v>3</v>
      </c>
    </row>
    <row r="214" spans="1:104">
      <c r="A214" s="203"/>
      <c r="B214" s="204"/>
      <c r="C214" s="205" t="s">
        <v>362</v>
      </c>
      <c r="D214" s="206"/>
      <c r="E214" s="206"/>
      <c r="F214" s="206"/>
      <c r="G214" s="207"/>
      <c r="L214" s="208" t="s">
        <v>362</v>
      </c>
      <c r="O214" s="195">
        <v>3</v>
      </c>
    </row>
    <row r="215" spans="1:104">
      <c r="A215" s="196">
        <v>84</v>
      </c>
      <c r="B215" s="197" t="s">
        <v>363</v>
      </c>
      <c r="C215" s="198" t="s">
        <v>364</v>
      </c>
      <c r="D215" s="199" t="s">
        <v>365</v>
      </c>
      <c r="E215" s="200">
        <v>19</v>
      </c>
      <c r="F215" s="200">
        <v>0</v>
      </c>
      <c r="G215" s="201">
        <f>E215*F215</f>
        <v>0</v>
      </c>
      <c r="O215" s="195">
        <v>2</v>
      </c>
      <c r="AA215" s="167">
        <v>1</v>
      </c>
      <c r="AB215" s="167">
        <v>9</v>
      </c>
      <c r="AC215" s="167">
        <v>9</v>
      </c>
      <c r="AZ215" s="167">
        <v>4</v>
      </c>
      <c r="BA215" s="167">
        <f>IF(AZ215=1,G215,0)</f>
        <v>0</v>
      </c>
      <c r="BB215" s="167">
        <f>IF(AZ215=2,G215,0)</f>
        <v>0</v>
      </c>
      <c r="BC215" s="167">
        <f>IF(AZ215=3,G215,0)</f>
        <v>0</v>
      </c>
      <c r="BD215" s="167">
        <f>IF(AZ215=4,G215,0)</f>
        <v>0</v>
      </c>
      <c r="BE215" s="167">
        <f>IF(AZ215=5,G215,0)</f>
        <v>0</v>
      </c>
      <c r="CA215" s="202">
        <v>1</v>
      </c>
      <c r="CB215" s="202">
        <v>9</v>
      </c>
      <c r="CZ215" s="167">
        <v>0</v>
      </c>
    </row>
    <row r="216" spans="1:104">
      <c r="A216" s="203"/>
      <c r="B216" s="204"/>
      <c r="C216" s="205" t="s">
        <v>366</v>
      </c>
      <c r="D216" s="206"/>
      <c r="E216" s="206"/>
      <c r="F216" s="206"/>
      <c r="G216" s="207"/>
      <c r="L216" s="208" t="s">
        <v>366</v>
      </c>
      <c r="O216" s="195">
        <v>3</v>
      </c>
    </row>
    <row r="217" spans="1:104">
      <c r="A217" s="215"/>
      <c r="B217" s="216" t="s">
        <v>74</v>
      </c>
      <c r="C217" s="217" t="str">
        <f>CONCATENATE(B210," ",C210)</f>
        <v>M22 Montáž sdělovací a zabezp. techniky</v>
      </c>
      <c r="D217" s="218"/>
      <c r="E217" s="219"/>
      <c r="F217" s="220"/>
      <c r="G217" s="221">
        <f>SUM(G210:G216)</f>
        <v>0</v>
      </c>
      <c r="O217" s="195">
        <v>4</v>
      </c>
      <c r="BA217" s="222">
        <f>SUM(BA210:BA216)</f>
        <v>0</v>
      </c>
      <c r="BB217" s="222">
        <f>SUM(BB210:BB216)</f>
        <v>0</v>
      </c>
      <c r="BC217" s="222">
        <f>SUM(BC210:BC216)</f>
        <v>0</v>
      </c>
      <c r="BD217" s="222">
        <f>SUM(BD210:BD216)</f>
        <v>0</v>
      </c>
      <c r="BE217" s="222">
        <f>SUM(BE210:BE216)</f>
        <v>0</v>
      </c>
    </row>
    <row r="218" spans="1:104">
      <c r="E218" s="167"/>
    </row>
    <row r="219" spans="1:104">
      <c r="E219" s="167"/>
    </row>
    <row r="220" spans="1:104">
      <c r="E220" s="167"/>
    </row>
    <row r="221" spans="1:104">
      <c r="E221" s="167"/>
    </row>
    <row r="222" spans="1:104">
      <c r="E222" s="167"/>
    </row>
    <row r="223" spans="1:104">
      <c r="E223" s="167"/>
    </row>
    <row r="224" spans="1:104">
      <c r="E224" s="167"/>
    </row>
    <row r="225" spans="5:5">
      <c r="E225" s="167"/>
    </row>
    <row r="226" spans="5:5">
      <c r="E226" s="167"/>
    </row>
    <row r="227" spans="5:5">
      <c r="E227" s="167"/>
    </row>
    <row r="228" spans="5:5">
      <c r="E228" s="167"/>
    </row>
    <row r="229" spans="5:5">
      <c r="E229" s="167"/>
    </row>
    <row r="230" spans="5:5">
      <c r="E230" s="167"/>
    </row>
    <row r="231" spans="5:5">
      <c r="E231" s="167"/>
    </row>
    <row r="232" spans="5:5">
      <c r="E232" s="167"/>
    </row>
    <row r="233" spans="5:5">
      <c r="E233" s="167"/>
    </row>
    <row r="234" spans="5:5">
      <c r="E234" s="167"/>
    </row>
    <row r="235" spans="5:5">
      <c r="E235" s="167"/>
    </row>
    <row r="236" spans="5:5">
      <c r="E236" s="167"/>
    </row>
    <row r="237" spans="5:5">
      <c r="E237" s="167"/>
    </row>
    <row r="238" spans="5:5">
      <c r="E238" s="167"/>
    </row>
    <row r="239" spans="5:5">
      <c r="E239" s="167"/>
    </row>
    <row r="240" spans="5:5">
      <c r="E240" s="167"/>
    </row>
    <row r="241" spans="1:7">
      <c r="A241" s="223"/>
      <c r="B241" s="223"/>
      <c r="C241" s="223"/>
      <c r="D241" s="223"/>
      <c r="E241" s="223"/>
      <c r="F241" s="223"/>
      <c r="G241" s="223"/>
    </row>
    <row r="242" spans="1:7">
      <c r="A242" s="223"/>
      <c r="B242" s="223"/>
      <c r="C242" s="223"/>
      <c r="D242" s="223"/>
      <c r="E242" s="223"/>
      <c r="F242" s="223"/>
      <c r="G242" s="223"/>
    </row>
    <row r="243" spans="1:7">
      <c r="A243" s="223"/>
      <c r="B243" s="223"/>
      <c r="C243" s="223"/>
      <c r="D243" s="223"/>
      <c r="E243" s="223"/>
      <c r="F243" s="223"/>
      <c r="G243" s="223"/>
    </row>
    <row r="244" spans="1:7">
      <c r="A244" s="223"/>
      <c r="B244" s="223"/>
      <c r="C244" s="223"/>
      <c r="D244" s="223"/>
      <c r="E244" s="223"/>
      <c r="F244" s="223"/>
      <c r="G244" s="223"/>
    </row>
    <row r="245" spans="1:7">
      <c r="E245" s="167"/>
    </row>
    <row r="246" spans="1:7">
      <c r="E246" s="167"/>
    </row>
    <row r="247" spans="1:7">
      <c r="E247" s="167"/>
    </row>
    <row r="248" spans="1:7">
      <c r="E248" s="167"/>
    </row>
    <row r="249" spans="1:7">
      <c r="E249" s="167"/>
    </row>
    <row r="250" spans="1:7">
      <c r="E250" s="167"/>
    </row>
    <row r="251" spans="1:7">
      <c r="E251" s="167"/>
    </row>
    <row r="252" spans="1:7">
      <c r="E252" s="167"/>
    </row>
    <row r="253" spans="1:7">
      <c r="E253" s="167"/>
    </row>
    <row r="254" spans="1:7">
      <c r="E254" s="167"/>
    </row>
    <row r="255" spans="1:7">
      <c r="E255" s="167"/>
    </row>
    <row r="256" spans="1:7">
      <c r="E256" s="167"/>
    </row>
    <row r="257" spans="5:5">
      <c r="E257" s="167"/>
    </row>
    <row r="258" spans="5:5">
      <c r="E258" s="167"/>
    </row>
    <row r="259" spans="5:5">
      <c r="E259" s="167"/>
    </row>
    <row r="260" spans="5:5">
      <c r="E260" s="167"/>
    </row>
    <row r="261" spans="5:5">
      <c r="E261" s="167"/>
    </row>
    <row r="262" spans="5:5">
      <c r="E262" s="167"/>
    </row>
    <row r="263" spans="5:5">
      <c r="E263" s="167"/>
    </row>
    <row r="264" spans="5:5">
      <c r="E264" s="167"/>
    </row>
    <row r="265" spans="5:5">
      <c r="E265" s="167"/>
    </row>
    <row r="266" spans="5:5">
      <c r="E266" s="167"/>
    </row>
    <row r="267" spans="5:5">
      <c r="E267" s="167"/>
    </row>
    <row r="268" spans="5:5">
      <c r="E268" s="167"/>
    </row>
    <row r="269" spans="5:5">
      <c r="E269" s="167"/>
    </row>
    <row r="270" spans="5:5">
      <c r="E270" s="167"/>
    </row>
    <row r="271" spans="5:5">
      <c r="E271" s="167"/>
    </row>
    <row r="272" spans="5:5">
      <c r="E272" s="167"/>
    </row>
    <row r="273" spans="1:7">
      <c r="E273" s="167"/>
    </row>
    <row r="274" spans="1:7">
      <c r="E274" s="167"/>
    </row>
    <row r="275" spans="1:7">
      <c r="E275" s="167"/>
    </row>
    <row r="276" spans="1:7">
      <c r="A276" s="224"/>
      <c r="B276" s="224"/>
    </row>
    <row r="277" spans="1:7">
      <c r="A277" s="223"/>
      <c r="B277" s="223"/>
      <c r="C277" s="226"/>
      <c r="D277" s="226"/>
      <c r="E277" s="227"/>
      <c r="F277" s="226"/>
      <c r="G277" s="228"/>
    </row>
    <row r="278" spans="1:7">
      <c r="A278" s="229"/>
      <c r="B278" s="229"/>
      <c r="C278" s="223"/>
      <c r="D278" s="223"/>
      <c r="E278" s="230"/>
      <c r="F278" s="223"/>
      <c r="G278" s="223"/>
    </row>
    <row r="279" spans="1:7">
      <c r="A279" s="223"/>
      <c r="B279" s="223"/>
      <c r="C279" s="223"/>
      <c r="D279" s="223"/>
      <c r="E279" s="230"/>
      <c r="F279" s="223"/>
      <c r="G279" s="223"/>
    </row>
    <row r="280" spans="1:7">
      <c r="A280" s="223"/>
      <c r="B280" s="223"/>
      <c r="C280" s="223"/>
      <c r="D280" s="223"/>
      <c r="E280" s="230"/>
      <c r="F280" s="223"/>
      <c r="G280" s="223"/>
    </row>
    <row r="281" spans="1:7">
      <c r="A281" s="223"/>
      <c r="B281" s="223"/>
      <c r="C281" s="223"/>
      <c r="D281" s="223"/>
      <c r="E281" s="230"/>
      <c r="F281" s="223"/>
      <c r="G281" s="223"/>
    </row>
    <row r="282" spans="1:7">
      <c r="A282" s="223"/>
      <c r="B282" s="223"/>
      <c r="C282" s="223"/>
      <c r="D282" s="223"/>
      <c r="E282" s="230"/>
      <c r="F282" s="223"/>
      <c r="G282" s="223"/>
    </row>
    <row r="283" spans="1:7">
      <c r="A283" s="223"/>
      <c r="B283" s="223"/>
      <c r="C283" s="223"/>
      <c r="D283" s="223"/>
      <c r="E283" s="230"/>
      <c r="F283" s="223"/>
      <c r="G283" s="223"/>
    </row>
    <row r="284" spans="1:7">
      <c r="A284" s="223"/>
      <c r="B284" s="223"/>
      <c r="C284" s="223"/>
      <c r="D284" s="223"/>
      <c r="E284" s="230"/>
      <c r="F284" s="223"/>
      <c r="G284" s="223"/>
    </row>
    <row r="285" spans="1:7">
      <c r="A285" s="223"/>
      <c r="B285" s="223"/>
      <c r="C285" s="223"/>
      <c r="D285" s="223"/>
      <c r="E285" s="230"/>
      <c r="F285" s="223"/>
      <c r="G285" s="223"/>
    </row>
    <row r="286" spans="1:7">
      <c r="A286" s="223"/>
      <c r="B286" s="223"/>
      <c r="C286" s="223"/>
      <c r="D286" s="223"/>
      <c r="E286" s="230"/>
      <c r="F286" s="223"/>
      <c r="G286" s="223"/>
    </row>
    <row r="287" spans="1:7">
      <c r="A287" s="223"/>
      <c r="B287" s="223"/>
      <c r="C287" s="223"/>
      <c r="D287" s="223"/>
      <c r="E287" s="230"/>
      <c r="F287" s="223"/>
      <c r="G287" s="223"/>
    </row>
    <row r="288" spans="1:7">
      <c r="A288" s="223"/>
      <c r="B288" s="223"/>
      <c r="C288" s="223"/>
      <c r="D288" s="223"/>
      <c r="E288" s="230"/>
      <c r="F288" s="223"/>
      <c r="G288" s="223"/>
    </row>
    <row r="289" spans="1:7">
      <c r="A289" s="223"/>
      <c r="B289" s="223"/>
      <c r="C289" s="223"/>
      <c r="D289" s="223"/>
      <c r="E289" s="230"/>
      <c r="F289" s="223"/>
      <c r="G289" s="223"/>
    </row>
    <row r="290" spans="1:7">
      <c r="A290" s="223"/>
      <c r="B290" s="223"/>
      <c r="C290" s="223"/>
      <c r="D290" s="223"/>
      <c r="E290" s="230"/>
      <c r="F290" s="223"/>
      <c r="G290" s="223"/>
    </row>
  </sheetData>
  <mergeCells count="117">
    <mergeCell ref="C208:G208"/>
    <mergeCell ref="C212:G212"/>
    <mergeCell ref="C213:G213"/>
    <mergeCell ref="C214:G214"/>
    <mergeCell ref="C216:G216"/>
    <mergeCell ref="C197:G197"/>
    <mergeCell ref="C199:G199"/>
    <mergeCell ref="C201:G201"/>
    <mergeCell ref="C203:G203"/>
    <mergeCell ref="C205:G205"/>
    <mergeCell ref="C207:G207"/>
    <mergeCell ref="C187:G187"/>
    <mergeCell ref="C188:G188"/>
    <mergeCell ref="C190:G190"/>
    <mergeCell ref="C191:G191"/>
    <mergeCell ref="C193:G193"/>
    <mergeCell ref="C195:G195"/>
    <mergeCell ref="C171:G171"/>
    <mergeCell ref="C174:G174"/>
    <mergeCell ref="C180:G180"/>
    <mergeCell ref="C182:G182"/>
    <mergeCell ref="C184:G184"/>
    <mergeCell ref="C185:G185"/>
    <mergeCell ref="C163:D163"/>
    <mergeCell ref="C164:D164"/>
    <mergeCell ref="C165:D165"/>
    <mergeCell ref="C167:D167"/>
    <mergeCell ref="C168:D168"/>
    <mergeCell ref="C169:D169"/>
    <mergeCell ref="C154:D154"/>
    <mergeCell ref="C156:D156"/>
    <mergeCell ref="C157:D157"/>
    <mergeCell ref="C158:D158"/>
    <mergeCell ref="C160:G160"/>
    <mergeCell ref="C162:D162"/>
    <mergeCell ref="C148:D148"/>
    <mergeCell ref="C149:D149"/>
    <mergeCell ref="C150:D150"/>
    <mergeCell ref="C151:D151"/>
    <mergeCell ref="C152:D152"/>
    <mergeCell ref="C153:D153"/>
    <mergeCell ref="C139:D139"/>
    <mergeCell ref="C141:G141"/>
    <mergeCell ref="C143:D143"/>
    <mergeCell ref="C144:D144"/>
    <mergeCell ref="C145:D145"/>
    <mergeCell ref="C146:D146"/>
    <mergeCell ref="C131:G131"/>
    <mergeCell ref="C132:D132"/>
    <mergeCell ref="C133:D133"/>
    <mergeCell ref="C135:G135"/>
    <mergeCell ref="C137:D137"/>
    <mergeCell ref="C138:D138"/>
    <mergeCell ref="C124:G124"/>
    <mergeCell ref="C125:D125"/>
    <mergeCell ref="C126:D126"/>
    <mergeCell ref="C127:D127"/>
    <mergeCell ref="C128:D128"/>
    <mergeCell ref="C129:D129"/>
    <mergeCell ref="C117:G117"/>
    <mergeCell ref="C118:D118"/>
    <mergeCell ref="C119:D119"/>
    <mergeCell ref="C120:D120"/>
    <mergeCell ref="C121:D121"/>
    <mergeCell ref="C122:D122"/>
    <mergeCell ref="C105:G105"/>
    <mergeCell ref="C107:G107"/>
    <mergeCell ref="C109:G109"/>
    <mergeCell ref="C111:G111"/>
    <mergeCell ref="C113:G113"/>
    <mergeCell ref="C115:G115"/>
    <mergeCell ref="C96:G96"/>
    <mergeCell ref="C99:G99"/>
    <mergeCell ref="C100:D100"/>
    <mergeCell ref="C101:D101"/>
    <mergeCell ref="C102:D102"/>
    <mergeCell ref="C104:G104"/>
    <mergeCell ref="C77:D77"/>
    <mergeCell ref="C78:D78"/>
    <mergeCell ref="C80:G80"/>
    <mergeCell ref="C82:G82"/>
    <mergeCell ref="C92:G92"/>
    <mergeCell ref="C94:G94"/>
    <mergeCell ref="C67:G67"/>
    <mergeCell ref="C69:G69"/>
    <mergeCell ref="C70:G70"/>
    <mergeCell ref="C72:G72"/>
    <mergeCell ref="C74:G74"/>
    <mergeCell ref="C76:G76"/>
    <mergeCell ref="C53:G53"/>
    <mergeCell ref="C55:G55"/>
    <mergeCell ref="C57:D57"/>
    <mergeCell ref="C58:D58"/>
    <mergeCell ref="C59:D59"/>
    <mergeCell ref="C61:G61"/>
    <mergeCell ref="C63:G63"/>
    <mergeCell ref="C65:G65"/>
    <mergeCell ref="C41:G41"/>
    <mergeCell ref="C45:G45"/>
    <mergeCell ref="C49:G49"/>
    <mergeCell ref="C23:G23"/>
    <mergeCell ref="C25:G25"/>
    <mergeCell ref="C27:G27"/>
    <mergeCell ref="C29:G29"/>
    <mergeCell ref="C30:G30"/>
    <mergeCell ref="C32:G32"/>
    <mergeCell ref="C34:G34"/>
    <mergeCell ref="C35:G35"/>
    <mergeCell ref="C13:G13"/>
    <mergeCell ref="C15:G15"/>
    <mergeCell ref="C17:G17"/>
    <mergeCell ref="C19:G19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2021-04-02T14:07:39Z</dcterms:created>
  <dcterms:modified xsi:type="dcterms:W3CDTF">2021-04-02T14:08:11Z</dcterms:modified>
</cp:coreProperties>
</file>